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5360" windowHeight="8070" firstSheet="1" activeTab="2"/>
  </bookViews>
  <sheets>
    <sheet name="Mód.III " sheetId="3" state="hidden" r:id="rId1"/>
    <sheet name="MÓDULO 1" sheetId="10" r:id="rId2"/>
    <sheet name="MODULO 3" sheetId="12" r:id="rId3"/>
    <sheet name="MÓDULO 5" sheetId="11" r:id="rId4"/>
  </sheets>
  <calcPr calcId="145621" iterateDelta="1E-4"/>
</workbook>
</file>

<file path=xl/calcChain.xml><?xml version="1.0" encoding="utf-8"?>
<calcChain xmlns="http://schemas.openxmlformats.org/spreadsheetml/2006/main">
  <c r="Q40" i="10" l="1"/>
  <c r="Q41" i="12" l="1"/>
  <c r="Q40" i="12"/>
  <c r="Q39" i="12"/>
  <c r="Q38" i="12"/>
  <c r="Q37" i="12"/>
  <c r="Q36" i="12"/>
  <c r="Q35" i="12"/>
  <c r="Q34" i="12"/>
  <c r="P43" i="11" l="1"/>
  <c r="Q42" i="11"/>
  <c r="Q41" i="11"/>
  <c r="Q40" i="11"/>
  <c r="Q38" i="11"/>
  <c r="Q37" i="11"/>
  <c r="Q36" i="11"/>
  <c r="Q35" i="11"/>
  <c r="Q34" i="11"/>
  <c r="Q36" i="10"/>
  <c r="Q37" i="10"/>
  <c r="Q38" i="10"/>
  <c r="Q39" i="10"/>
  <c r="Q41" i="10"/>
  <c r="Q42" i="10"/>
  <c r="AB40" i="3" l="1"/>
  <c r="AB39" i="3"/>
  <c r="AB38" i="3"/>
  <c r="AB37" i="3"/>
  <c r="AB36" i="3"/>
  <c r="AB35" i="3"/>
</calcChain>
</file>

<file path=xl/sharedStrings.xml><?xml version="1.0" encoding="utf-8"?>
<sst xmlns="http://schemas.openxmlformats.org/spreadsheetml/2006/main" count="1872" uniqueCount="152">
  <si>
    <t>Dia</t>
  </si>
  <si>
    <t>Fevereiro</t>
  </si>
  <si>
    <t>Março</t>
  </si>
  <si>
    <t>Abril</t>
  </si>
  <si>
    <t>Maio</t>
  </si>
  <si>
    <t>Junho</t>
  </si>
  <si>
    <t>Segunda</t>
  </si>
  <si>
    <t>Pedagógico</t>
  </si>
  <si>
    <t>Feriado</t>
  </si>
  <si>
    <t>Exame Final</t>
  </si>
  <si>
    <t>Terça</t>
  </si>
  <si>
    <t>Quarta</t>
  </si>
  <si>
    <t>Quinta</t>
  </si>
  <si>
    <t>Sexta</t>
  </si>
  <si>
    <t>Sabado</t>
  </si>
  <si>
    <t>SIGLA</t>
  </si>
  <si>
    <t>COMPONENTE</t>
  </si>
  <si>
    <t>PROFESSOR(A)</t>
  </si>
  <si>
    <t>CH</t>
  </si>
  <si>
    <t>INICIO</t>
  </si>
  <si>
    <t>TERMINO</t>
  </si>
  <si>
    <t>TOTAL</t>
  </si>
  <si>
    <t>UDINE</t>
  </si>
  <si>
    <t>CIENCIAS BIOLOGICAS   MODULO III - TURMA 22131  SALA 305TURNO VESPERTINO</t>
  </si>
  <si>
    <t>BIOQ</t>
  </si>
  <si>
    <t>ECOL</t>
  </si>
  <si>
    <t>FUNSOL</t>
  </si>
  <si>
    <t>BIOMOL</t>
  </si>
  <si>
    <t>GENE</t>
  </si>
  <si>
    <t>FISBIO</t>
  </si>
  <si>
    <t>FUNDAMENTOS DE SOCIOLOGIA</t>
  </si>
  <si>
    <t>ADELINE ARAUJO</t>
  </si>
  <si>
    <t>BIOLOGIA MOLECULAR E BIOTECNOLOGIA</t>
  </si>
  <si>
    <t>LIDIANA</t>
  </si>
  <si>
    <t>BIOQUIMICA</t>
  </si>
  <si>
    <t>TEODORO</t>
  </si>
  <si>
    <t>GENETICA</t>
  </si>
  <si>
    <t>ECOLOGIA GERAL</t>
  </si>
  <si>
    <t>CIDEIA</t>
  </si>
  <si>
    <t>FISICA PARA BIOLOGIA</t>
  </si>
  <si>
    <t>LUIZ FASTINO</t>
  </si>
  <si>
    <t>COD.</t>
  </si>
  <si>
    <t>COMPONENTE CURRICULAR</t>
  </si>
  <si>
    <t>C.H.T</t>
  </si>
  <si>
    <t>T</t>
  </si>
  <si>
    <t>PROFESSOR (A)</t>
  </si>
  <si>
    <t>C.H.S</t>
  </si>
  <si>
    <t>fevereiro</t>
  </si>
  <si>
    <t>março</t>
  </si>
  <si>
    <t>abril</t>
  </si>
  <si>
    <t>maio</t>
  </si>
  <si>
    <t>junho</t>
  </si>
  <si>
    <t>CURSO SUPERIOR DE TECNOLOGIA EM GESTÃO HOSPITALAR       MODULO: I            TURMA: 22711         TURNO: (VESPERTINO)</t>
  </si>
  <si>
    <t>FEVEREIRO</t>
  </si>
  <si>
    <t>MARÇO</t>
  </si>
  <si>
    <t>ABRIL</t>
  </si>
  <si>
    <t>MAIO</t>
  </si>
  <si>
    <t>JUNHO</t>
  </si>
  <si>
    <t>II</t>
  </si>
  <si>
    <t>FPE</t>
  </si>
  <si>
    <t>EIS</t>
  </si>
  <si>
    <t>BIOE</t>
  </si>
  <si>
    <t>ODH</t>
  </si>
  <si>
    <t>LSH</t>
  </si>
  <si>
    <t>ESII</t>
  </si>
  <si>
    <t>INGLÊS INSTRUMENTAL</t>
  </si>
  <si>
    <t>FUNDAMENTOS DO PLANEJAMENTO ESTRATÉGICO</t>
  </si>
  <si>
    <t>EDUCAÇÃO INCLUSIVA PARA A SAÚDE</t>
  </si>
  <si>
    <t>BIOÉTICA</t>
  </si>
  <si>
    <t>ORGANIZAÇÃO E DOCUMENTAÇÃO HOSPITALAR</t>
  </si>
  <si>
    <t>LOGÍSTICA DE SERVIÇOS HOSPITALARES</t>
  </si>
  <si>
    <t>ESTÁGIO SUPERVISIONADO II</t>
  </si>
  <si>
    <t>TRABALHO DE CONCLUSÃO DE CURSO I</t>
  </si>
  <si>
    <t>RÉGIA MACEDO</t>
  </si>
  <si>
    <t>NADSON CASTRO</t>
  </si>
  <si>
    <t>CÍCERO CARDOSO</t>
  </si>
  <si>
    <t>LUCÉLIA SANTOS</t>
  </si>
  <si>
    <t>PI</t>
  </si>
  <si>
    <t>MA</t>
  </si>
  <si>
    <t>NBA</t>
  </si>
  <si>
    <t>DI</t>
  </si>
  <si>
    <t>TPSS</t>
  </si>
  <si>
    <t>HS</t>
  </si>
  <si>
    <t>MF</t>
  </si>
  <si>
    <t>PORTUGUES INSTRUMENTAL</t>
  </si>
  <si>
    <t>METODOLOGIA ACADEMICA</t>
  </si>
  <si>
    <t>NOCÕES BASICAS DE ADMINISTRAÇÃO</t>
  </si>
  <si>
    <t>DESENVOLVIMENTO INTERPESSOAL APLIC. A GESTÃO HOSPITALAR</t>
  </si>
  <si>
    <t>TECNICAS DE PLANEJAMENTO EM SERVIÇOS DE SAÚDE</t>
  </si>
  <si>
    <t>HOMEM E SOCIEDADE</t>
  </si>
  <si>
    <t>MATEMATICA FINANCEIRA</t>
  </si>
  <si>
    <t>ESMERACI DOS SANTOS</t>
  </si>
  <si>
    <t>LUCELIA SANTOS</t>
  </si>
  <si>
    <t>REGIA MACEDO</t>
  </si>
  <si>
    <t>ORLANDO MARINHO</t>
  </si>
  <si>
    <t>ROSELI BERNARDO</t>
  </si>
  <si>
    <t>SIVALDO</t>
  </si>
  <si>
    <t>CURSO SUPERIOR DE TECNOLOGIA EM GESTÃO HOSPITALAR       MODULO: V            TURMA: 22751         TURNO: (VERPERTINO)</t>
  </si>
  <si>
    <t>CURSO SUPERIOR DE TECNOLOGIA EM GESTÃO HOSPITALAR       MODULO: III           TURMA: 32731         TURNO: (NOTURNO)</t>
  </si>
  <si>
    <t>GP</t>
  </si>
  <si>
    <t>CONT</t>
  </si>
  <si>
    <t>PMKT</t>
  </si>
  <si>
    <t>EMP</t>
  </si>
  <si>
    <t>EPI</t>
  </si>
  <si>
    <t>EFE</t>
  </si>
  <si>
    <t>GESTÃO DE PESSOAS</t>
  </si>
  <si>
    <t>RÉGIA MACÊDO</t>
  </si>
  <si>
    <t>CONTABILIDADE</t>
  </si>
  <si>
    <t>FRANCINARA</t>
  </si>
  <si>
    <t>MARIA NEUSA</t>
  </si>
  <si>
    <t>PESQUISA DE MARKETING PARA A GESTÃO</t>
  </si>
  <si>
    <t>EMPREENDEDORISMO</t>
  </si>
  <si>
    <t>ESPANHOL COM FINS ESPECIFICOS</t>
  </si>
  <si>
    <t>EPIDEMIOLOGIA APLIC. AOS SERVIÇOS DE SAÚDE</t>
  </si>
  <si>
    <t>RICARDO LUIZ</t>
  </si>
  <si>
    <t>TCCI</t>
  </si>
  <si>
    <t>Observações</t>
  </si>
  <si>
    <t xml:space="preserve"> </t>
  </si>
  <si>
    <t>2h de projeto integrador</t>
  </si>
  <si>
    <t>10h de projeto integrador</t>
  </si>
  <si>
    <t>SANDRA MARA</t>
  </si>
  <si>
    <t>Por indisponibilidade de dia letivo foi necessário transferir um componente para o semestre seguinte (VI). Tendo em vista a disponibilidade de professores e peculiaridades do curso, optou-se pela remoção do componente de PFASS.</t>
  </si>
  <si>
    <t>13h30</t>
  </si>
  <si>
    <t>15h30</t>
  </si>
  <si>
    <t>15h50</t>
  </si>
  <si>
    <t>17h50</t>
  </si>
  <si>
    <t>7h30</t>
  </si>
  <si>
    <t>9h30</t>
  </si>
  <si>
    <t>9h50</t>
  </si>
  <si>
    <t>11h50</t>
  </si>
  <si>
    <t>18h30</t>
  </si>
  <si>
    <t>20h20</t>
  </si>
  <si>
    <t>20h40</t>
  </si>
  <si>
    <t>22h30</t>
  </si>
  <si>
    <t>ODH-II</t>
  </si>
  <si>
    <t>PMKT- EMP</t>
  </si>
  <si>
    <t>PMKT-EMP</t>
  </si>
  <si>
    <t>8h de projeto integrador</t>
  </si>
  <si>
    <t>LUCIANA VITÓRIO</t>
  </si>
  <si>
    <t>LIBRAS</t>
  </si>
  <si>
    <t>LINGUAGEM BRASILEIRA DE SINAIS</t>
  </si>
  <si>
    <t>OBS.: TENDO EM VISTA A INDISPONIBILIDADE DE DIAS LETIVOS E PROFESSOR PARA O COMPONENTE CURRICULAR DE PSICOLOGIA, O COMPONENTE FOI TRANSFERIDO PARA O MÓDULO SEGUINTE, IV MÓDULO.</t>
  </si>
  <si>
    <t>SANDRA HUZEK/ANANIAS NORONHA</t>
  </si>
  <si>
    <t>2h de atividade extra classe</t>
  </si>
  <si>
    <t>6h atividade extra classe</t>
  </si>
  <si>
    <t>8h para projeto interdiciplinar</t>
  </si>
  <si>
    <t>8h para projeto integrador</t>
  </si>
  <si>
    <t>6h para atividade extra- classe</t>
  </si>
  <si>
    <t>SANDRA HUZEK/ ISMAYL CORTEZ</t>
  </si>
  <si>
    <t>SANDRA HUZEK/HOJE NECESSIDADE</t>
  </si>
  <si>
    <t>SANDRA HUZEK/LUCÉLIA SANTOS</t>
  </si>
  <si>
    <t>ANAZITA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</si>
</sst>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32" x14ac:knownFonts="1">
    <font>
      <sz val="10"/>
      <name val="Arial"/>
      <family val="2"/>
      <charset val="1"/>
    </font>
    <font>
      <b/>
      <sz val="15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sz val="8"/>
      <color rgb="FF003366"/>
      <name val="Arial"/>
      <family val="2"/>
      <charset val="1"/>
    </font>
    <font>
      <b/>
      <sz val="10"/>
      <name val="Arial"/>
      <family val="2"/>
      <charset val="1"/>
    </font>
    <font>
      <sz val="10"/>
      <color rgb="FF003366"/>
      <name val="Arial"/>
      <family val="2"/>
      <charset val="1"/>
    </font>
    <font>
      <b/>
      <sz val="10"/>
      <color rgb="FF003366"/>
      <name val="Arial"/>
      <family val="2"/>
      <charset val="1"/>
    </font>
    <font>
      <sz val="9"/>
      <color rgb="FF003366"/>
      <name val="Arial"/>
      <family val="2"/>
      <charset val="1"/>
    </font>
    <font>
      <b/>
      <sz val="10"/>
      <name val="Arial"/>
      <family val="2"/>
    </font>
    <font>
      <b/>
      <sz val="14"/>
      <name val="Times New Roman"/>
      <family val="1"/>
      <charset val="1"/>
    </font>
    <font>
      <b/>
      <sz val="10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theme="3"/>
      <name val="Arial"/>
      <family val="2"/>
    </font>
    <font>
      <b/>
      <sz val="8"/>
      <color theme="5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2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2"/>
      <color rgb="FFFF0000"/>
      <name val="Arial"/>
      <family val="2"/>
    </font>
    <font>
      <b/>
      <sz val="9"/>
      <name val="Arial"/>
      <family val="2"/>
    </font>
    <font>
      <b/>
      <sz val="11"/>
      <color theme="1"/>
      <name val="Times New Roman"/>
      <family val="1"/>
    </font>
    <font>
      <b/>
      <sz val="12"/>
      <name val="Arial"/>
      <family val="2"/>
    </font>
    <font>
      <sz val="12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F2DCDB"/>
        <bgColor rgb="FFD9D9D9"/>
      </patternFill>
    </fill>
    <fill>
      <patternFill patternType="solid">
        <fgColor rgb="FFFFFFFF"/>
        <bgColor rgb="FFCCFFFF"/>
      </patternFill>
    </fill>
    <fill>
      <patternFill patternType="solid">
        <fgColor rgb="FFD99694"/>
        <bgColor rgb="FFFF99CC"/>
      </patternFill>
    </fill>
    <fill>
      <patternFill patternType="solid">
        <fgColor rgb="FFE46C0A"/>
        <bgColor rgb="FFEB613D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66"/>
      </patternFill>
    </fill>
    <fill>
      <patternFill patternType="solid">
        <fgColor rgb="FFD60093"/>
        <bgColor rgb="FFFF00FF"/>
      </patternFill>
    </fill>
    <fill>
      <patternFill patternType="solid">
        <fgColor rgb="FFFF3399"/>
        <bgColor rgb="FFD60093"/>
      </patternFill>
    </fill>
    <fill>
      <patternFill patternType="solid">
        <fgColor rgb="FFDDD9C3"/>
        <bgColor rgb="FFD9D9D9"/>
      </patternFill>
    </fill>
    <fill>
      <patternFill patternType="solid">
        <fgColor rgb="FFD9D9D9"/>
        <bgColor rgb="FFDDD9C3"/>
      </patternFill>
    </fill>
    <fill>
      <patternFill patternType="solid">
        <fgColor rgb="FFB9CDE5"/>
        <bgColor rgb="FFB7DEE8"/>
      </patternFill>
    </fill>
    <fill>
      <patternFill patternType="solid">
        <fgColor rgb="FFB7DEE8"/>
        <bgColor rgb="FFB9CDE5"/>
      </patternFill>
    </fill>
    <fill>
      <patternFill patternType="solid">
        <fgColor rgb="FFC4BD97"/>
        <bgColor rgb="FFBFBFBF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5FF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8B8B"/>
        <bgColor indexed="64"/>
      </patternFill>
    </fill>
    <fill>
      <patternFill patternType="solid">
        <fgColor rgb="FFFFFF00"/>
        <bgColor indexed="51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51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1" fillId="0" borderId="0" applyBorder="0" applyProtection="0"/>
  </cellStyleXfs>
  <cellXfs count="402">
    <xf numFmtId="0" fontId="0" fillId="0" borderId="0" xfId="0"/>
    <xf numFmtId="0" fontId="1" fillId="0" borderId="0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/>
    <xf numFmtId="0" fontId="4" fillId="0" borderId="4" xfId="0" applyFont="1" applyBorder="1"/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4" borderId="6" xfId="0" applyFont="1" applyFill="1" applyBorder="1" applyAlignment="1"/>
    <xf numFmtId="0" fontId="6" fillId="6" borderId="6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/>
    <xf numFmtId="0" fontId="6" fillId="3" borderId="6" xfId="0" applyFont="1" applyFill="1" applyBorder="1" applyAlignment="1"/>
    <xf numFmtId="0" fontId="6" fillId="5" borderId="6" xfId="0" applyFont="1" applyFill="1" applyBorder="1" applyAlignment="1"/>
    <xf numFmtId="0" fontId="6" fillId="7" borderId="6" xfId="0" applyFont="1" applyFill="1" applyBorder="1" applyAlignment="1"/>
    <xf numFmtId="0" fontId="4" fillId="0" borderId="1" xfId="0" applyFont="1" applyBorder="1" applyAlignment="1">
      <alignment textRotation="90"/>
    </xf>
    <xf numFmtId="0" fontId="3" fillId="2" borderId="5" xfId="0" applyFont="1" applyFill="1" applyBorder="1" applyAlignment="1">
      <alignment horizontal="center"/>
    </xf>
    <xf numFmtId="0" fontId="4" fillId="0" borderId="8" xfId="0" applyFont="1" applyBorder="1"/>
    <xf numFmtId="0" fontId="6" fillId="9" borderId="6" xfId="0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0" borderId="6" xfId="0" applyFont="1" applyBorder="1"/>
    <xf numFmtId="0" fontId="4" fillId="0" borderId="1" xfId="0" applyFont="1" applyBorder="1" applyAlignment="1">
      <alignment horizontal="center"/>
    </xf>
    <xf numFmtId="0" fontId="3" fillId="3" borderId="1" xfId="0" applyFont="1" applyFill="1" applyBorder="1" applyAlignment="1"/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0" fillId="7" borderId="0" xfId="0" applyFill="1"/>
    <xf numFmtId="0" fontId="10" fillId="7" borderId="1" xfId="0" applyFont="1" applyFill="1" applyBorder="1" applyAlignment="1">
      <alignment horizontal="center"/>
    </xf>
    <xf numFmtId="164" fontId="0" fillId="7" borderId="0" xfId="0" applyNumberFormat="1" applyFont="1" applyFill="1" applyBorder="1" applyAlignment="1">
      <alignment horizontal="center"/>
    </xf>
    <xf numFmtId="0" fontId="8" fillId="7" borderId="0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0" fontId="10" fillId="13" borderId="5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20" borderId="1" xfId="0" applyFont="1" applyFill="1" applyBorder="1" applyAlignment="1">
      <alignment horizontal="center" vertical="center"/>
    </xf>
    <xf numFmtId="0" fontId="14" fillId="20" borderId="22" xfId="0" applyFont="1" applyFill="1" applyBorder="1" applyAlignment="1">
      <alignment horizontal="center"/>
    </xf>
    <xf numFmtId="0" fontId="15" fillId="20" borderId="1" xfId="0" applyFont="1" applyFill="1" applyBorder="1" applyAlignment="1">
      <alignment horizontal="center" vertical="center"/>
    </xf>
    <xf numFmtId="0" fontId="15" fillId="20" borderId="12" xfId="0" applyFont="1" applyFill="1" applyBorder="1" applyAlignment="1">
      <alignment horizontal="center" vertical="center"/>
    </xf>
    <xf numFmtId="0" fontId="15" fillId="20" borderId="10" xfId="0" applyFont="1" applyFill="1" applyBorder="1" applyAlignment="1">
      <alignment horizontal="center" vertical="center"/>
    </xf>
    <xf numFmtId="16" fontId="11" fillId="20" borderId="1" xfId="0" applyNumberFormat="1" applyFont="1" applyFill="1" applyBorder="1" applyAlignment="1">
      <alignment horizontal="center"/>
    </xf>
    <xf numFmtId="0" fontId="0" fillId="20" borderId="1" xfId="0" applyFill="1" applyBorder="1"/>
    <xf numFmtId="0" fontId="14" fillId="20" borderId="1" xfId="0" applyFont="1" applyFill="1" applyBorder="1"/>
    <xf numFmtId="0" fontId="0" fillId="0" borderId="0" xfId="0" applyBorder="1"/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wrapText="1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0" xfId="0" applyFont="1"/>
    <xf numFmtId="164" fontId="11" fillId="0" borderId="0" xfId="0" applyNumberFormat="1" applyFont="1" applyFill="1" applyBorder="1" applyAlignment="1"/>
    <xf numFmtId="0" fontId="19" fillId="16" borderId="10" xfId="0" applyFont="1" applyFill="1" applyBorder="1" applyAlignment="1">
      <alignment horizontal="center" vertical="center"/>
    </xf>
    <xf numFmtId="0" fontId="20" fillId="16" borderId="10" xfId="0" applyFont="1" applyFill="1" applyBorder="1" applyAlignment="1">
      <alignment horizontal="center" vertical="center"/>
    </xf>
    <xf numFmtId="0" fontId="15" fillId="20" borderId="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0" fillId="0" borderId="1" xfId="0" applyFill="1" applyBorder="1"/>
    <xf numFmtId="0" fontId="15" fillId="15" borderId="2" xfId="0" applyFont="1" applyFill="1" applyBorder="1" applyAlignment="1">
      <alignment horizontal="center" vertical="center"/>
    </xf>
    <xf numFmtId="0" fontId="11" fillId="15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1" fillId="20" borderId="30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9" fillId="16" borderId="31" xfId="0" applyFont="1" applyFill="1" applyBorder="1" applyAlignment="1">
      <alignment horizontal="center" vertical="center"/>
    </xf>
    <xf numFmtId="0" fontId="15" fillId="20" borderId="30" xfId="0" applyFont="1" applyFill="1" applyBorder="1" applyAlignment="1">
      <alignment horizontal="center" vertical="center"/>
    </xf>
    <xf numFmtId="0" fontId="15" fillId="20" borderId="33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20" borderId="22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 vertical="center"/>
    </xf>
    <xf numFmtId="0" fontId="11" fillId="20" borderId="1" xfId="0" applyFont="1" applyFill="1" applyBorder="1" applyAlignment="1">
      <alignment horizontal="center"/>
    </xf>
    <xf numFmtId="0" fontId="14" fillId="0" borderId="0" xfId="0" applyFont="1"/>
    <xf numFmtId="0" fontId="11" fillId="38" borderId="1" xfId="0" applyFont="1" applyFill="1" applyBorder="1" applyAlignment="1">
      <alignment horizontal="center"/>
    </xf>
    <xf numFmtId="0" fontId="11" fillId="24" borderId="1" xfId="0" applyFont="1" applyFill="1" applyBorder="1" applyAlignment="1">
      <alignment horizontal="center"/>
    </xf>
    <xf numFmtId="0" fontId="11" fillId="21" borderId="1" xfId="0" applyFont="1" applyFill="1" applyBorder="1" applyAlignment="1">
      <alignment horizontal="center"/>
    </xf>
    <xf numFmtId="0" fontId="11" fillId="28" borderId="1" xfId="0" applyFont="1" applyFill="1" applyBorder="1" applyAlignment="1">
      <alignment horizontal="center"/>
    </xf>
    <xf numFmtId="0" fontId="11" fillId="37" borderId="1" xfId="0" applyFont="1" applyFill="1" applyBorder="1" applyAlignment="1">
      <alignment horizontal="center"/>
    </xf>
    <xf numFmtId="0" fontId="11" fillId="33" borderId="1" xfId="0" applyFont="1" applyFill="1" applyBorder="1" applyAlignment="1">
      <alignment horizontal="center"/>
    </xf>
    <xf numFmtId="0" fontId="11" fillId="35" borderId="1" xfId="0" applyFont="1" applyFill="1" applyBorder="1" applyAlignment="1">
      <alignment horizontal="center"/>
    </xf>
    <xf numFmtId="0" fontId="17" fillId="23" borderId="1" xfId="0" applyFont="1" applyFill="1" applyBorder="1" applyAlignment="1">
      <alignment horizontal="center" vertical="center"/>
    </xf>
    <xf numFmtId="0" fontId="17" fillId="23" borderId="5" xfId="0" applyFont="1" applyFill="1" applyBorder="1" applyAlignment="1">
      <alignment horizontal="center" vertical="center"/>
    </xf>
    <xf numFmtId="0" fontId="23" fillId="27" borderId="6" xfId="1" applyNumberFormat="1" applyFont="1" applyFill="1" applyBorder="1" applyAlignment="1" applyProtection="1">
      <alignment vertical="center"/>
    </xf>
    <xf numFmtId="0" fontId="11" fillId="37" borderId="1" xfId="0" applyFont="1" applyFill="1" applyBorder="1" applyAlignment="1"/>
    <xf numFmtId="0" fontId="23" fillId="27" borderId="34" xfId="1" applyNumberFormat="1" applyFont="1" applyFill="1" applyBorder="1" applyAlignment="1" applyProtection="1">
      <alignment vertical="center"/>
    </xf>
    <xf numFmtId="0" fontId="11" fillId="38" borderId="1" xfId="0" applyFont="1" applyFill="1" applyBorder="1" applyAlignment="1"/>
    <xf numFmtId="0" fontId="23" fillId="15" borderId="1" xfId="1" applyNumberFormat="1" applyFont="1" applyFill="1" applyBorder="1" applyAlignment="1" applyProtection="1"/>
    <xf numFmtId="0" fontId="20" fillId="16" borderId="9" xfId="0" applyFont="1" applyFill="1" applyBorder="1" applyAlignment="1">
      <alignment horizontal="center" vertical="center"/>
    </xf>
    <xf numFmtId="0" fontId="15" fillId="15" borderId="2" xfId="0" applyFont="1" applyFill="1" applyBorder="1" applyAlignment="1">
      <alignment horizontal="center"/>
    </xf>
    <xf numFmtId="0" fontId="11" fillId="20" borderId="18" xfId="0" applyFont="1" applyFill="1" applyBorder="1" applyAlignment="1">
      <alignment horizontal="center" vertical="center"/>
    </xf>
    <xf numFmtId="0" fontId="28" fillId="37" borderId="1" xfId="0" applyFont="1" applyFill="1" applyBorder="1" applyAlignment="1"/>
    <xf numFmtId="0" fontId="11" fillId="35" borderId="1" xfId="0" applyFont="1" applyFill="1" applyBorder="1" applyAlignment="1"/>
    <xf numFmtId="0" fontId="15" fillId="20" borderId="18" xfId="0" applyFont="1" applyFill="1" applyBorder="1" applyAlignment="1">
      <alignment horizontal="center" vertical="center"/>
    </xf>
    <xf numFmtId="0" fontId="11" fillId="36" borderId="1" xfId="0" applyFont="1" applyFill="1" applyBorder="1" applyAlignment="1"/>
    <xf numFmtId="0" fontId="14" fillId="21" borderId="6" xfId="0" applyFont="1" applyFill="1" applyBorder="1" applyAlignment="1"/>
    <xf numFmtId="0" fontId="11" fillId="24" borderId="1" xfId="0" applyFont="1" applyFill="1" applyBorder="1" applyAlignment="1"/>
    <xf numFmtId="0" fontId="11" fillId="25" borderId="1" xfId="0" applyFont="1" applyFill="1" applyBorder="1" applyAlignment="1"/>
    <xf numFmtId="0" fontId="15" fillId="20" borderId="23" xfId="0" applyFont="1" applyFill="1" applyBorder="1" applyAlignment="1">
      <alignment horizontal="center" vertical="center"/>
    </xf>
    <xf numFmtId="0" fontId="11" fillId="31" borderId="1" xfId="0" applyFont="1" applyFill="1" applyBorder="1" applyAlignment="1"/>
    <xf numFmtId="0" fontId="11" fillId="21" borderId="1" xfId="0" applyFont="1" applyFill="1" applyBorder="1" applyAlignment="1"/>
    <xf numFmtId="0" fontId="29" fillId="36" borderId="1" xfId="1" applyNumberFormat="1" applyFont="1" applyFill="1" applyBorder="1" applyAlignment="1" applyProtection="1">
      <alignment vertical="center"/>
    </xf>
    <xf numFmtId="0" fontId="29" fillId="22" borderId="1" xfId="1" applyNumberFormat="1" applyFont="1" applyFill="1" applyBorder="1" applyAlignment="1" applyProtection="1">
      <alignment horizontal="center" vertical="center"/>
    </xf>
    <xf numFmtId="0" fontId="23" fillId="29" borderId="1" xfId="1" applyNumberFormat="1" applyFont="1" applyFill="1" applyBorder="1" applyAlignment="1" applyProtection="1">
      <alignment vertical="center"/>
    </xf>
    <xf numFmtId="0" fontId="23" fillId="32" borderId="1" xfId="1" applyNumberFormat="1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/>
    </xf>
    <xf numFmtId="0" fontId="23" fillId="35" borderId="1" xfId="1" applyNumberFormat="1" applyFont="1" applyFill="1" applyBorder="1" applyAlignment="1" applyProtection="1">
      <alignment vertical="center"/>
    </xf>
    <xf numFmtId="16" fontId="11" fillId="20" borderId="6" xfId="0" applyNumberFormat="1" applyFont="1" applyFill="1" applyBorder="1" applyAlignment="1"/>
    <xf numFmtId="16" fontId="11" fillId="20" borderId="8" xfId="0" applyNumberFormat="1" applyFont="1" applyFill="1" applyBorder="1" applyAlignment="1"/>
    <xf numFmtId="16" fontId="11" fillId="20" borderId="4" xfId="0" applyNumberFormat="1" applyFont="1" applyFill="1" applyBorder="1" applyAlignment="1"/>
    <xf numFmtId="0" fontId="23" fillId="30" borderId="1" xfId="1" applyNumberFormat="1" applyFont="1" applyFill="1" applyBorder="1" applyAlignment="1" applyProtection="1">
      <alignment vertical="center"/>
    </xf>
    <xf numFmtId="0" fontId="11" fillId="20" borderId="7" xfId="0" applyFont="1" applyFill="1" applyBorder="1" applyAlignment="1">
      <alignment horizontal="center"/>
    </xf>
    <xf numFmtId="0" fontId="31" fillId="0" borderId="1" xfId="0" applyFont="1" applyBorder="1"/>
    <xf numFmtId="0" fontId="11" fillId="20" borderId="18" xfId="0" applyFont="1" applyFill="1" applyBorder="1" applyAlignment="1">
      <alignment horizontal="center" vertical="center"/>
    </xf>
    <xf numFmtId="0" fontId="15" fillId="15" borderId="2" xfId="0" applyFont="1" applyFill="1" applyBorder="1" applyAlignment="1">
      <alignment horizontal="center"/>
    </xf>
    <xf numFmtId="0" fontId="11" fillId="36" borderId="1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164" fontId="0" fillId="11" borderId="1" xfId="0" applyNumberFormat="1" applyFont="1" applyFill="1" applyBorder="1" applyAlignment="1">
      <alignment horizontal="center"/>
    </xf>
    <xf numFmtId="0" fontId="6" fillId="12" borderId="6" xfId="0" applyFont="1" applyFill="1" applyBorder="1" applyAlignment="1">
      <alignment horizontal="left"/>
    </xf>
    <xf numFmtId="0" fontId="10" fillId="12" borderId="1" xfId="0" applyFont="1" applyFill="1" applyBorder="1" applyAlignment="1">
      <alignment horizontal="left"/>
    </xf>
    <xf numFmtId="0" fontId="0" fillId="13" borderId="4" xfId="0" applyFont="1" applyFill="1" applyBorder="1" applyAlignment="1">
      <alignment horizontal="center"/>
    </xf>
    <xf numFmtId="164" fontId="0" fillId="13" borderId="5" xfId="0" applyNumberFormat="1" applyFont="1" applyFill="1" applyBorder="1" applyAlignment="1">
      <alignment horizontal="center"/>
    </xf>
    <xf numFmtId="0" fontId="6" fillId="7" borderId="6" xfId="0" applyFont="1" applyFill="1" applyBorder="1" applyAlignment="1">
      <alignment horizontal="left"/>
    </xf>
    <xf numFmtId="0" fontId="10" fillId="7" borderId="1" xfId="0" applyFont="1" applyFill="1" applyBorder="1" applyAlignment="1">
      <alignment horizontal="left"/>
    </xf>
    <xf numFmtId="0" fontId="0" fillId="7" borderId="4" xfId="0" applyFont="1" applyFill="1" applyBorder="1" applyAlignment="1">
      <alignment horizontal="center"/>
    </xf>
    <xf numFmtId="164" fontId="0" fillId="7" borderId="1" xfId="0" applyNumberFormat="1" applyFont="1" applyFill="1" applyBorder="1" applyAlignment="1">
      <alignment horizontal="center"/>
    </xf>
    <xf numFmtId="0" fontId="6" fillId="10" borderId="6" xfId="0" applyFont="1" applyFill="1" applyBorder="1" applyAlignment="1">
      <alignment horizontal="left"/>
    </xf>
    <xf numFmtId="0" fontId="10" fillId="10" borderId="1" xfId="0" applyFont="1" applyFill="1" applyBorder="1" applyAlignment="1">
      <alignment horizontal="left"/>
    </xf>
    <xf numFmtId="0" fontId="0" fillId="11" borderId="4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left"/>
    </xf>
    <xf numFmtId="0" fontId="10" fillId="6" borderId="1" xfId="0" applyFont="1" applyFill="1" applyBorder="1" applyAlignment="1">
      <alignment horizontal="left"/>
    </xf>
    <xf numFmtId="0" fontId="0" fillId="6" borderId="4" xfId="0" applyFont="1" applyFill="1" applyBorder="1" applyAlignment="1">
      <alignment horizontal="center"/>
    </xf>
    <xf numFmtId="164" fontId="0" fillId="6" borderId="1" xfId="0" applyNumberFormat="1" applyFont="1" applyFill="1" applyBorder="1" applyAlignment="1">
      <alignment horizontal="center"/>
    </xf>
    <xf numFmtId="0" fontId="6" fillId="9" borderId="6" xfId="0" applyFont="1" applyFill="1" applyBorder="1" applyAlignment="1">
      <alignment horizontal="left"/>
    </xf>
    <xf numFmtId="0" fontId="10" fillId="9" borderId="1" xfId="0" applyFont="1" applyFill="1" applyBorder="1" applyAlignment="1">
      <alignment horizontal="left"/>
    </xf>
    <xf numFmtId="0" fontId="10" fillId="9" borderId="1" xfId="0" applyFont="1" applyFill="1" applyBorder="1" applyAlignment="1">
      <alignment horizontal="center"/>
    </xf>
    <xf numFmtId="164" fontId="0" fillId="8" borderId="1" xfId="0" applyNumberFormat="1" applyFont="1" applyFill="1" applyBorder="1" applyAlignment="1">
      <alignment horizontal="center"/>
    </xf>
    <xf numFmtId="0" fontId="6" fillId="5" borderId="6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textRotation="90"/>
    </xf>
    <xf numFmtId="0" fontId="3" fillId="3" borderId="1" xfId="0" applyFont="1" applyFill="1" applyBorder="1" applyAlignment="1"/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textRotation="90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textRotation="90"/>
    </xf>
    <xf numFmtId="164" fontId="3" fillId="3" borderId="6" xfId="0" applyNumberFormat="1" applyFont="1" applyFill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0" fillId="16" borderId="38" xfId="0" applyFont="1" applyFill="1" applyBorder="1" applyAlignment="1">
      <alignment horizontal="center" vertical="center"/>
    </xf>
    <xf numFmtId="0" fontId="20" fillId="16" borderId="39" xfId="0" applyFont="1" applyFill="1" applyBorder="1" applyAlignment="1">
      <alignment horizontal="center" vertical="center"/>
    </xf>
    <xf numFmtId="0" fontId="20" fillId="16" borderId="9" xfId="0" applyFont="1" applyFill="1" applyBorder="1" applyAlignment="1">
      <alignment horizontal="center" vertical="center"/>
    </xf>
    <xf numFmtId="16" fontId="11" fillId="20" borderId="6" xfId="0" applyNumberFormat="1" applyFont="1" applyFill="1" applyBorder="1" applyAlignment="1">
      <alignment horizontal="center"/>
    </xf>
    <xf numFmtId="16" fontId="11" fillId="20" borderId="8" xfId="0" applyNumberFormat="1" applyFont="1" applyFill="1" applyBorder="1" applyAlignment="1">
      <alignment horizontal="center"/>
    </xf>
    <xf numFmtId="16" fontId="11" fillId="20" borderId="4" xfId="0" applyNumberFormat="1" applyFont="1" applyFill="1" applyBorder="1" applyAlignment="1">
      <alignment horizontal="center"/>
    </xf>
    <xf numFmtId="0" fontId="11" fillId="20" borderId="6" xfId="0" applyFont="1" applyFill="1" applyBorder="1" applyAlignment="1">
      <alignment horizontal="center"/>
    </xf>
    <xf numFmtId="0" fontId="11" fillId="20" borderId="8" xfId="0" applyFont="1" applyFill="1" applyBorder="1" applyAlignment="1">
      <alignment horizontal="center"/>
    </xf>
    <xf numFmtId="0" fontId="11" fillId="20" borderId="4" xfId="0" applyFont="1" applyFill="1" applyBorder="1" applyAlignment="1">
      <alignment horizontal="center"/>
    </xf>
    <xf numFmtId="0" fontId="15" fillId="15" borderId="6" xfId="0" applyFont="1" applyFill="1" applyBorder="1" applyAlignment="1">
      <alignment horizontal="center"/>
    </xf>
    <xf numFmtId="0" fontId="15" fillId="15" borderId="4" xfId="0" applyFont="1" applyFill="1" applyBorder="1" applyAlignment="1">
      <alignment horizontal="center"/>
    </xf>
    <xf numFmtId="0" fontId="11" fillId="17" borderId="24" xfId="0" applyFont="1" applyFill="1" applyBorder="1" applyAlignment="1">
      <alignment horizontal="center" vertical="center" textRotation="90"/>
    </xf>
    <xf numFmtId="0" fontId="11" fillId="17" borderId="23" xfId="0" applyFont="1" applyFill="1" applyBorder="1" applyAlignment="1">
      <alignment horizontal="center" vertical="center" textRotation="90"/>
    </xf>
    <xf numFmtId="0" fontId="11" fillId="17" borderId="19" xfId="0" applyFont="1" applyFill="1" applyBorder="1" applyAlignment="1">
      <alignment horizontal="center" vertical="center" textRotation="90"/>
    </xf>
    <xf numFmtId="0" fontId="20" fillId="21" borderId="5" xfId="0" applyFont="1" applyFill="1" applyBorder="1" applyAlignment="1">
      <alignment horizontal="center" vertical="center"/>
    </xf>
    <xf numFmtId="0" fontId="20" fillId="21" borderId="7" xfId="0" applyFont="1" applyFill="1" applyBorder="1" applyAlignment="1">
      <alignment horizontal="center" vertical="center"/>
    </xf>
    <xf numFmtId="0" fontId="20" fillId="21" borderId="2" xfId="0" applyFont="1" applyFill="1" applyBorder="1" applyAlignment="1">
      <alignment horizontal="center" vertical="center"/>
    </xf>
    <xf numFmtId="0" fontId="11" fillId="17" borderId="25" xfId="0" applyFont="1" applyFill="1" applyBorder="1" applyAlignment="1">
      <alignment horizontal="center" vertical="center" textRotation="90"/>
    </xf>
    <xf numFmtId="0" fontId="11" fillId="15" borderId="21" xfId="0" applyFont="1" applyFill="1" applyBorder="1" applyAlignment="1">
      <alignment horizontal="center"/>
    </xf>
    <xf numFmtId="0" fontId="11" fillId="15" borderId="45" xfId="0" applyFont="1" applyFill="1" applyBorder="1" applyAlignment="1">
      <alignment horizontal="center"/>
    </xf>
    <xf numFmtId="0" fontId="15" fillId="15" borderId="8" xfId="0" applyFont="1" applyFill="1" applyBorder="1" applyAlignment="1">
      <alignment horizontal="center"/>
    </xf>
    <xf numFmtId="0" fontId="12" fillId="18" borderId="27" xfId="0" applyFont="1" applyFill="1" applyBorder="1" applyAlignment="1">
      <alignment horizontal="center"/>
    </xf>
    <xf numFmtId="0" fontId="12" fillId="18" borderId="28" xfId="0" applyFont="1" applyFill="1" applyBorder="1" applyAlignment="1">
      <alignment horizontal="center"/>
    </xf>
    <xf numFmtId="0" fontId="11" fillId="17" borderId="18" xfId="0" applyFont="1" applyFill="1" applyBorder="1" applyAlignment="1">
      <alignment horizontal="center" vertical="center"/>
    </xf>
    <xf numFmtId="0" fontId="11" fillId="17" borderId="19" xfId="0" applyFont="1" applyFill="1" applyBorder="1" applyAlignment="1">
      <alignment horizontal="center" vertical="center"/>
    </xf>
    <xf numFmtId="0" fontId="11" fillId="20" borderId="18" xfId="0" applyFont="1" applyFill="1" applyBorder="1" applyAlignment="1">
      <alignment horizontal="center" vertical="center"/>
    </xf>
    <xf numFmtId="0" fontId="11" fillId="20" borderId="19" xfId="0" applyFont="1" applyFill="1" applyBorder="1" applyAlignment="1">
      <alignment horizontal="center" vertical="center"/>
    </xf>
    <xf numFmtId="0" fontId="11" fillId="15" borderId="54" xfId="0" applyFont="1" applyFill="1" applyBorder="1" applyAlignment="1">
      <alignment horizontal="center"/>
    </xf>
    <xf numFmtId="0" fontId="11" fillId="15" borderId="55" xfId="0" applyFont="1" applyFill="1" applyBorder="1" applyAlignment="1">
      <alignment horizontal="center"/>
    </xf>
    <xf numFmtId="0" fontId="11" fillId="15" borderId="56" xfId="0" applyFont="1" applyFill="1" applyBorder="1" applyAlignment="1">
      <alignment horizontal="center"/>
    </xf>
    <xf numFmtId="0" fontId="20" fillId="21" borderId="26" xfId="0" applyFont="1" applyFill="1" applyBorder="1" applyAlignment="1">
      <alignment horizontal="center" vertical="center"/>
    </xf>
    <xf numFmtId="0" fontId="20" fillId="21" borderId="41" xfId="0" applyFont="1" applyFill="1" applyBorder="1" applyAlignment="1">
      <alignment horizontal="center" vertical="center"/>
    </xf>
    <xf numFmtId="0" fontId="20" fillId="21" borderId="11" xfId="0" applyFont="1" applyFill="1" applyBorder="1" applyAlignment="1">
      <alignment horizontal="center" vertical="center"/>
    </xf>
    <xf numFmtId="0" fontId="11" fillId="21" borderId="6" xfId="0" applyFont="1" applyFill="1" applyBorder="1" applyAlignment="1">
      <alignment horizontal="center"/>
    </xf>
    <xf numFmtId="0" fontId="11" fillId="21" borderId="4" xfId="0" applyFont="1" applyFill="1" applyBorder="1" applyAlignment="1">
      <alignment horizontal="center"/>
    </xf>
    <xf numFmtId="0" fontId="25" fillId="21" borderId="6" xfId="0" applyFont="1" applyFill="1" applyBorder="1" applyAlignment="1">
      <alignment horizontal="center" wrapText="1"/>
    </xf>
    <xf numFmtId="0" fontId="25" fillId="21" borderId="8" xfId="0" applyFont="1" applyFill="1" applyBorder="1" applyAlignment="1">
      <alignment horizontal="center" wrapText="1"/>
    </xf>
    <xf numFmtId="0" fontId="25" fillId="21" borderId="4" xfId="0" applyFont="1" applyFill="1" applyBorder="1" applyAlignment="1">
      <alignment horizontal="center" wrapText="1"/>
    </xf>
    <xf numFmtId="0" fontId="24" fillId="21" borderId="6" xfId="0" applyFont="1" applyFill="1" applyBorder="1" applyAlignment="1">
      <alignment horizontal="center" vertical="center" wrapText="1"/>
    </xf>
    <xf numFmtId="0" fontId="24" fillId="21" borderId="8" xfId="0" applyFont="1" applyFill="1" applyBorder="1" applyAlignment="1">
      <alignment horizontal="center" vertical="center" wrapText="1"/>
    </xf>
    <xf numFmtId="0" fontId="24" fillId="21" borderId="4" xfId="0" applyFont="1" applyFill="1" applyBorder="1" applyAlignment="1">
      <alignment horizontal="center" vertical="center" wrapText="1"/>
    </xf>
    <xf numFmtId="0" fontId="11" fillId="38" borderId="6" xfId="0" applyFont="1" applyFill="1" applyBorder="1" applyAlignment="1">
      <alignment horizontal="center"/>
    </xf>
    <xf numFmtId="0" fontId="11" fillId="38" borderId="4" xfId="0" applyFont="1" applyFill="1" applyBorder="1" applyAlignment="1">
      <alignment horizontal="center"/>
    </xf>
    <xf numFmtId="0" fontId="25" fillId="38" borderId="6" xfId="0" applyFont="1" applyFill="1" applyBorder="1" applyAlignment="1">
      <alignment horizontal="center" wrapText="1"/>
    </xf>
    <xf numFmtId="0" fontId="25" fillId="38" borderId="8" xfId="0" applyFont="1" applyFill="1" applyBorder="1" applyAlignment="1">
      <alignment horizontal="center" wrapText="1"/>
    </xf>
    <xf numFmtId="0" fontId="25" fillId="38" borderId="4" xfId="0" applyFont="1" applyFill="1" applyBorder="1" applyAlignment="1">
      <alignment horizontal="center" wrapText="1"/>
    </xf>
    <xf numFmtId="0" fontId="24" fillId="38" borderId="6" xfId="0" applyFont="1" applyFill="1" applyBorder="1" applyAlignment="1">
      <alignment horizontal="center" vertical="center" wrapText="1"/>
    </xf>
    <xf numFmtId="0" fontId="24" fillId="38" borderId="8" xfId="0" applyFont="1" applyFill="1" applyBorder="1" applyAlignment="1">
      <alignment horizontal="center" vertical="center" wrapText="1"/>
    </xf>
    <xf numFmtId="0" fontId="24" fillId="38" borderId="4" xfId="0" applyFont="1" applyFill="1" applyBorder="1" applyAlignment="1">
      <alignment horizontal="center" vertical="center" wrapText="1"/>
    </xf>
    <xf numFmtId="0" fontId="11" fillId="37" borderId="6" xfId="0" applyFont="1" applyFill="1" applyBorder="1" applyAlignment="1">
      <alignment horizontal="center"/>
    </xf>
    <xf numFmtId="0" fontId="11" fillId="37" borderId="4" xfId="0" applyFont="1" applyFill="1" applyBorder="1" applyAlignment="1">
      <alignment horizontal="center"/>
    </xf>
    <xf numFmtId="0" fontId="25" fillId="37" borderId="6" xfId="0" applyFont="1" applyFill="1" applyBorder="1" applyAlignment="1">
      <alignment horizontal="center" wrapText="1"/>
    </xf>
    <xf numFmtId="0" fontId="25" fillId="37" borderId="8" xfId="0" applyFont="1" applyFill="1" applyBorder="1" applyAlignment="1">
      <alignment horizontal="center" wrapText="1"/>
    </xf>
    <xf numFmtId="0" fontId="25" fillId="37" borderId="4" xfId="0" applyFont="1" applyFill="1" applyBorder="1" applyAlignment="1">
      <alignment horizontal="center" wrapText="1"/>
    </xf>
    <xf numFmtId="0" fontId="24" fillId="37" borderId="6" xfId="0" applyFont="1" applyFill="1" applyBorder="1" applyAlignment="1">
      <alignment horizontal="center" vertical="center" wrapText="1"/>
    </xf>
    <xf numFmtId="0" fontId="24" fillId="37" borderId="8" xfId="0" applyFont="1" applyFill="1" applyBorder="1" applyAlignment="1">
      <alignment horizontal="center" vertical="center" wrapText="1"/>
    </xf>
    <xf numFmtId="0" fontId="24" fillId="37" borderId="4" xfId="0" applyFont="1" applyFill="1" applyBorder="1" applyAlignment="1">
      <alignment horizontal="center" vertical="center" wrapText="1"/>
    </xf>
    <xf numFmtId="0" fontId="11" fillId="24" borderId="6" xfId="0" applyFont="1" applyFill="1" applyBorder="1" applyAlignment="1">
      <alignment horizontal="center"/>
    </xf>
    <xf numFmtId="0" fontId="11" fillId="24" borderId="4" xfId="0" applyFont="1" applyFill="1" applyBorder="1" applyAlignment="1">
      <alignment horizontal="center"/>
    </xf>
    <xf numFmtId="0" fontId="25" fillId="24" borderId="6" xfId="0" applyFont="1" applyFill="1" applyBorder="1" applyAlignment="1">
      <alignment horizontal="center" vertical="top" wrapText="1"/>
    </xf>
    <xf numFmtId="0" fontId="25" fillId="24" borderId="8" xfId="0" applyFont="1" applyFill="1" applyBorder="1" applyAlignment="1">
      <alignment horizontal="center" vertical="top" wrapText="1"/>
    </xf>
    <xf numFmtId="0" fontId="25" fillId="24" borderId="4" xfId="0" applyFont="1" applyFill="1" applyBorder="1" applyAlignment="1">
      <alignment horizontal="center" vertical="top" wrapText="1"/>
    </xf>
    <xf numFmtId="0" fontId="24" fillId="24" borderId="6" xfId="0" applyFont="1" applyFill="1" applyBorder="1" applyAlignment="1">
      <alignment horizontal="center" vertical="center" wrapText="1"/>
    </xf>
    <xf numFmtId="0" fontId="24" fillId="24" borderId="8" xfId="0" applyFont="1" applyFill="1" applyBorder="1" applyAlignment="1">
      <alignment horizontal="center" vertical="center" wrapText="1"/>
    </xf>
    <xf numFmtId="0" fontId="24" fillId="24" borderId="4" xfId="0" applyFont="1" applyFill="1" applyBorder="1" applyAlignment="1">
      <alignment horizontal="center" vertical="center" wrapText="1"/>
    </xf>
    <xf numFmtId="0" fontId="11" fillId="31" borderId="6" xfId="0" applyFont="1" applyFill="1" applyBorder="1" applyAlignment="1">
      <alignment horizontal="center"/>
    </xf>
    <xf numFmtId="0" fontId="11" fillId="31" borderId="4" xfId="0" applyFont="1" applyFill="1" applyBorder="1" applyAlignment="1">
      <alignment horizontal="center"/>
    </xf>
    <xf numFmtId="0" fontId="25" fillId="31" borderId="6" xfId="0" applyFont="1" applyFill="1" applyBorder="1" applyAlignment="1">
      <alignment horizontal="center"/>
    </xf>
    <xf numFmtId="0" fontId="25" fillId="31" borderId="8" xfId="0" applyFont="1" applyFill="1" applyBorder="1" applyAlignment="1">
      <alignment horizontal="center"/>
    </xf>
    <xf numFmtId="0" fontId="25" fillId="31" borderId="4" xfId="0" applyFont="1" applyFill="1" applyBorder="1" applyAlignment="1">
      <alignment horizontal="center"/>
    </xf>
    <xf numFmtId="0" fontId="24" fillId="31" borderId="6" xfId="0" applyFont="1" applyFill="1" applyBorder="1" applyAlignment="1">
      <alignment horizontal="center"/>
    </xf>
    <xf numFmtId="0" fontId="24" fillId="31" borderId="8" xfId="0" applyFont="1" applyFill="1" applyBorder="1" applyAlignment="1">
      <alignment horizontal="center"/>
    </xf>
    <xf numFmtId="0" fontId="24" fillId="31" borderId="4" xfId="0" applyFont="1" applyFill="1" applyBorder="1" applyAlignment="1">
      <alignment horizontal="center"/>
    </xf>
    <xf numFmtId="0" fontId="11" fillId="25" borderId="6" xfId="0" applyFont="1" applyFill="1" applyBorder="1" applyAlignment="1">
      <alignment horizontal="center"/>
    </xf>
    <xf numFmtId="0" fontId="11" fillId="25" borderId="4" xfId="0" applyFont="1" applyFill="1" applyBorder="1" applyAlignment="1">
      <alignment horizontal="center"/>
    </xf>
    <xf numFmtId="0" fontId="25" fillId="25" borderId="6" xfId="0" applyFont="1" applyFill="1" applyBorder="1" applyAlignment="1">
      <alignment horizontal="center" vertical="top" wrapText="1"/>
    </xf>
    <xf numFmtId="0" fontId="25" fillId="25" borderId="8" xfId="0" applyFont="1" applyFill="1" applyBorder="1" applyAlignment="1">
      <alignment horizontal="center" vertical="top" wrapText="1"/>
    </xf>
    <xf numFmtId="0" fontId="25" fillId="25" borderId="4" xfId="0" applyFont="1" applyFill="1" applyBorder="1" applyAlignment="1">
      <alignment horizontal="center" vertical="top" wrapText="1"/>
    </xf>
    <xf numFmtId="0" fontId="24" fillId="25" borderId="6" xfId="0" applyFont="1" applyFill="1" applyBorder="1" applyAlignment="1">
      <alignment horizontal="center" vertical="center" wrapText="1"/>
    </xf>
    <xf numFmtId="0" fontId="24" fillId="25" borderId="8" xfId="0" applyFont="1" applyFill="1" applyBorder="1" applyAlignment="1">
      <alignment horizontal="center" vertical="center" wrapText="1"/>
    </xf>
    <xf numFmtId="0" fontId="24" fillId="25" borderId="4" xfId="0" applyFont="1" applyFill="1" applyBorder="1" applyAlignment="1">
      <alignment horizontal="center" vertical="center" wrapText="1"/>
    </xf>
    <xf numFmtId="0" fontId="11" fillId="35" borderId="6" xfId="0" applyFont="1" applyFill="1" applyBorder="1" applyAlignment="1">
      <alignment horizontal="center"/>
    </xf>
    <xf numFmtId="0" fontId="11" fillId="35" borderId="4" xfId="0" applyFont="1" applyFill="1" applyBorder="1" applyAlignment="1">
      <alignment horizontal="center"/>
    </xf>
    <xf numFmtId="0" fontId="25" fillId="35" borderId="6" xfId="0" applyFont="1" applyFill="1" applyBorder="1" applyAlignment="1">
      <alignment horizontal="center" wrapText="1"/>
    </xf>
    <xf numFmtId="0" fontId="25" fillId="35" borderId="8" xfId="0" applyFont="1" applyFill="1" applyBorder="1" applyAlignment="1">
      <alignment horizontal="center" wrapText="1"/>
    </xf>
    <xf numFmtId="0" fontId="25" fillId="35" borderId="4" xfId="0" applyFont="1" applyFill="1" applyBorder="1" applyAlignment="1">
      <alignment horizontal="center" wrapText="1"/>
    </xf>
    <xf numFmtId="0" fontId="24" fillId="35" borderId="6" xfId="0" applyFont="1" applyFill="1" applyBorder="1" applyAlignment="1">
      <alignment horizontal="center" vertical="center" wrapText="1"/>
    </xf>
    <xf numFmtId="0" fontId="24" fillId="35" borderId="8" xfId="0" applyFont="1" applyFill="1" applyBorder="1" applyAlignment="1">
      <alignment horizontal="center" vertical="center" wrapText="1"/>
    </xf>
    <xf numFmtId="0" fontId="24" fillId="35" borderId="4" xfId="0" applyFont="1" applyFill="1" applyBorder="1" applyAlignment="1">
      <alignment horizontal="center" vertical="center" wrapText="1"/>
    </xf>
    <xf numFmtId="0" fontId="20" fillId="16" borderId="40" xfId="0" applyFont="1" applyFill="1" applyBorder="1" applyAlignment="1">
      <alignment horizontal="center" vertical="center"/>
    </xf>
    <xf numFmtId="0" fontId="19" fillId="16" borderId="51" xfId="0" applyFont="1" applyFill="1" applyBorder="1" applyAlignment="1">
      <alignment horizontal="center" vertical="center"/>
    </xf>
    <xf numFmtId="0" fontId="19" fillId="16" borderId="52" xfId="0" applyFont="1" applyFill="1" applyBorder="1" applyAlignment="1">
      <alignment horizontal="center" vertical="center"/>
    </xf>
    <xf numFmtId="0" fontId="19" fillId="16" borderId="53" xfId="0" applyFont="1" applyFill="1" applyBorder="1" applyAlignment="1">
      <alignment horizontal="center" vertical="center"/>
    </xf>
    <xf numFmtId="0" fontId="19" fillId="16" borderId="50" xfId="0" applyFont="1" applyFill="1" applyBorder="1" applyAlignment="1">
      <alignment horizontal="center" vertical="center"/>
    </xf>
    <xf numFmtId="0" fontId="19" fillId="16" borderId="7" xfId="0" applyFont="1" applyFill="1" applyBorder="1" applyAlignment="1">
      <alignment horizontal="center" vertical="center"/>
    </xf>
    <xf numFmtId="0" fontId="19" fillId="16" borderId="44" xfId="0" applyFont="1" applyFill="1" applyBorder="1" applyAlignment="1">
      <alignment horizontal="center" vertical="center"/>
    </xf>
    <xf numFmtId="0" fontId="19" fillId="16" borderId="38" xfId="0" applyFont="1" applyFill="1" applyBorder="1" applyAlignment="1">
      <alignment horizontal="center" vertical="center"/>
    </xf>
    <xf numFmtId="0" fontId="19" fillId="16" borderId="39" xfId="0" applyFont="1" applyFill="1" applyBorder="1" applyAlignment="1">
      <alignment horizontal="center" vertical="center"/>
    </xf>
    <xf numFmtId="0" fontId="19" fillId="16" borderId="40" xfId="0" applyFont="1" applyFill="1" applyBorder="1" applyAlignment="1">
      <alignment horizontal="center" vertical="center"/>
    </xf>
    <xf numFmtId="0" fontId="11" fillId="36" borderId="6" xfId="0" applyFont="1" applyFill="1" applyBorder="1" applyAlignment="1">
      <alignment horizontal="center"/>
    </xf>
    <xf numFmtId="0" fontId="11" fillId="36" borderId="8" xfId="0" applyFont="1" applyFill="1" applyBorder="1" applyAlignment="1">
      <alignment horizontal="center"/>
    </xf>
    <xf numFmtId="0" fontId="11" fillId="36" borderId="1" xfId="0" applyFont="1" applyFill="1" applyBorder="1" applyAlignment="1">
      <alignment horizontal="center"/>
    </xf>
    <xf numFmtId="0" fontId="26" fillId="36" borderId="1" xfId="0" applyFont="1" applyFill="1" applyBorder="1" applyAlignment="1">
      <alignment horizontal="center" vertical="center"/>
    </xf>
    <xf numFmtId="0" fontId="20" fillId="16" borderId="35" xfId="0" applyFont="1" applyFill="1" applyBorder="1" applyAlignment="1">
      <alignment horizontal="center" vertical="center"/>
    </xf>
    <xf numFmtId="0" fontId="20" fillId="16" borderId="36" xfId="0" applyFont="1" applyFill="1" applyBorder="1" applyAlignment="1">
      <alignment horizontal="center" vertical="center"/>
    </xf>
    <xf numFmtId="0" fontId="19" fillId="19" borderId="26" xfId="0" applyFont="1" applyFill="1" applyBorder="1" applyAlignment="1">
      <alignment horizontal="center" vertical="center"/>
    </xf>
    <xf numFmtId="0" fontId="19" fillId="19" borderId="41" xfId="0" applyFont="1" applyFill="1" applyBorder="1" applyAlignment="1">
      <alignment horizontal="center" vertical="center"/>
    </xf>
    <xf numFmtId="0" fontId="19" fillId="19" borderId="11" xfId="0" applyFont="1" applyFill="1" applyBorder="1" applyAlignment="1">
      <alignment horizontal="center" vertical="center"/>
    </xf>
    <xf numFmtId="0" fontId="18" fillId="19" borderId="26" xfId="0" applyFont="1" applyFill="1" applyBorder="1" applyAlignment="1">
      <alignment horizontal="center" vertical="center"/>
    </xf>
    <xf numFmtId="0" fontId="18" fillId="19" borderId="41" xfId="0" applyFont="1" applyFill="1" applyBorder="1" applyAlignment="1">
      <alignment horizontal="center" vertical="center"/>
    </xf>
    <xf numFmtId="0" fontId="18" fillId="19" borderId="42" xfId="0" applyFont="1" applyFill="1" applyBorder="1" applyAlignment="1">
      <alignment horizontal="center" vertical="center"/>
    </xf>
    <xf numFmtId="0" fontId="20" fillId="16" borderId="31" xfId="0" applyFont="1" applyFill="1" applyBorder="1" applyAlignment="1">
      <alignment horizontal="center" vertical="center"/>
    </xf>
    <xf numFmtId="0" fontId="11" fillId="37" borderId="8" xfId="0" applyFont="1" applyFill="1" applyBorder="1" applyAlignment="1">
      <alignment horizontal="center"/>
    </xf>
    <xf numFmtId="0" fontId="11" fillId="37" borderId="1" xfId="0" applyFont="1" applyFill="1" applyBorder="1" applyAlignment="1">
      <alignment horizontal="center" wrapText="1"/>
    </xf>
    <xf numFmtId="0" fontId="26" fillId="37" borderId="1" xfId="0" applyFont="1" applyFill="1" applyBorder="1" applyAlignment="1">
      <alignment horizontal="center" vertical="center"/>
    </xf>
    <xf numFmtId="0" fontId="15" fillId="19" borderId="26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5" fillId="19" borderId="11" xfId="0" applyFont="1" applyFill="1" applyBorder="1" applyAlignment="1">
      <alignment horizontal="center" vertical="center"/>
    </xf>
    <xf numFmtId="0" fontId="15" fillId="19" borderId="42" xfId="0" applyFont="1" applyFill="1" applyBorder="1" applyAlignment="1">
      <alignment horizontal="center" vertical="center"/>
    </xf>
    <xf numFmtId="0" fontId="11" fillId="17" borderId="17" xfId="0" applyFont="1" applyFill="1" applyBorder="1" applyAlignment="1">
      <alignment horizontal="center" vertical="center" textRotation="90"/>
    </xf>
    <xf numFmtId="0" fontId="15" fillId="19" borderId="43" xfId="0" applyFont="1" applyFill="1" applyBorder="1" applyAlignment="1">
      <alignment horizontal="center" vertical="center"/>
    </xf>
    <xf numFmtId="0" fontId="12" fillId="18" borderId="0" xfId="0" applyFont="1" applyFill="1" applyBorder="1" applyAlignment="1">
      <alignment horizontal="center"/>
    </xf>
    <xf numFmtId="0" fontId="11" fillId="20" borderId="20" xfId="0" applyFont="1" applyFill="1" applyBorder="1" applyAlignment="1">
      <alignment horizontal="center" vertical="center"/>
    </xf>
    <xf numFmtId="0" fontId="11" fillId="20" borderId="21" xfId="0" applyFont="1" applyFill="1" applyBorder="1" applyAlignment="1">
      <alignment horizontal="center" vertical="center"/>
    </xf>
    <xf numFmtId="0" fontId="11" fillId="15" borderId="14" xfId="0" applyFont="1" applyFill="1" applyBorder="1" applyAlignment="1">
      <alignment horizontal="center"/>
    </xf>
    <xf numFmtId="0" fontId="11" fillId="15" borderId="15" xfId="0" applyFont="1" applyFill="1" applyBorder="1" applyAlignment="1">
      <alignment horizontal="center"/>
    </xf>
    <xf numFmtId="0" fontId="11" fillId="15" borderId="16" xfId="0" applyFont="1" applyFill="1" applyBorder="1" applyAlignment="1">
      <alignment horizontal="center"/>
    </xf>
    <xf numFmtId="0" fontId="11" fillId="28" borderId="6" xfId="0" applyFont="1" applyFill="1" applyBorder="1" applyAlignment="1">
      <alignment horizontal="center"/>
    </xf>
    <xf numFmtId="0" fontId="11" fillId="28" borderId="8" xfId="0" applyFont="1" applyFill="1" applyBorder="1" applyAlignment="1">
      <alignment horizontal="center"/>
    </xf>
    <xf numFmtId="0" fontId="11" fillId="28" borderId="1" xfId="0" applyFont="1" applyFill="1" applyBorder="1" applyAlignment="1">
      <alignment horizontal="center" wrapText="1"/>
    </xf>
    <xf numFmtId="0" fontId="26" fillId="28" borderId="1" xfId="0" applyFont="1" applyFill="1" applyBorder="1" applyAlignment="1">
      <alignment horizontal="center" vertical="center"/>
    </xf>
    <xf numFmtId="0" fontId="11" fillId="15" borderId="29" xfId="0" applyFont="1" applyFill="1" applyBorder="1" applyAlignment="1">
      <alignment horizontal="center"/>
    </xf>
    <xf numFmtId="0" fontId="15" fillId="15" borderId="2" xfId="0" applyFont="1" applyFill="1" applyBorder="1" applyAlignment="1">
      <alignment horizontal="center"/>
    </xf>
    <xf numFmtId="0" fontId="11" fillId="21" borderId="8" xfId="0" applyFont="1" applyFill="1" applyBorder="1" applyAlignment="1">
      <alignment horizontal="center"/>
    </xf>
    <xf numFmtId="0" fontId="11" fillId="21" borderId="6" xfId="0" applyFont="1" applyFill="1" applyBorder="1" applyAlignment="1"/>
    <xf numFmtId="0" fontId="11" fillId="21" borderId="8" xfId="0" applyFont="1" applyFill="1" applyBorder="1" applyAlignment="1"/>
    <xf numFmtId="0" fontId="11" fillId="21" borderId="4" xfId="0" applyFont="1" applyFill="1" applyBorder="1" applyAlignment="1"/>
    <xf numFmtId="0" fontId="26" fillId="21" borderId="1" xfId="0" applyFont="1" applyFill="1" applyBorder="1" applyAlignment="1">
      <alignment horizontal="center" vertical="center"/>
    </xf>
    <xf numFmtId="0" fontId="11" fillId="24" borderId="8" xfId="0" applyFont="1" applyFill="1" applyBorder="1" applyAlignment="1">
      <alignment horizontal="center"/>
    </xf>
    <xf numFmtId="0" fontId="11" fillId="24" borderId="1" xfId="0" applyFont="1" applyFill="1" applyBorder="1" applyAlignment="1">
      <alignment horizontal="center" wrapText="1"/>
    </xf>
    <xf numFmtId="0" fontId="26" fillId="24" borderId="1" xfId="0" applyFont="1" applyFill="1" applyBorder="1" applyAlignment="1">
      <alignment horizontal="center" vertical="center"/>
    </xf>
    <xf numFmtId="0" fontId="16" fillId="35" borderId="8" xfId="0" applyFont="1" applyFill="1" applyBorder="1" applyAlignment="1">
      <alignment horizontal="center"/>
    </xf>
    <xf numFmtId="0" fontId="11" fillId="35" borderId="1" xfId="0" applyFont="1" applyFill="1" applyBorder="1" applyAlignment="1">
      <alignment horizontal="center" wrapText="1"/>
    </xf>
    <xf numFmtId="0" fontId="11" fillId="35" borderId="1" xfId="0" applyFont="1" applyFill="1" applyBorder="1" applyAlignment="1">
      <alignment horizontal="center" vertical="center"/>
    </xf>
    <xf numFmtId="0" fontId="26" fillId="35" borderId="1" xfId="0" applyFont="1" applyFill="1" applyBorder="1" applyAlignment="1">
      <alignment horizontal="center" vertical="center"/>
    </xf>
    <xf numFmtId="0" fontId="11" fillId="33" borderId="6" xfId="0" applyFont="1" applyFill="1" applyBorder="1" applyAlignment="1">
      <alignment horizontal="center"/>
    </xf>
    <xf numFmtId="0" fontId="11" fillId="33" borderId="8" xfId="0" applyFont="1" applyFill="1" applyBorder="1" applyAlignment="1">
      <alignment horizontal="center"/>
    </xf>
    <xf numFmtId="0" fontId="11" fillId="33" borderId="1" xfId="0" applyFont="1" applyFill="1" applyBorder="1" applyAlignment="1">
      <alignment horizontal="center" wrapText="1"/>
    </xf>
    <xf numFmtId="0" fontId="26" fillId="33" borderId="1" xfId="0" applyFont="1" applyFill="1" applyBorder="1" applyAlignment="1">
      <alignment horizontal="center" vertical="center"/>
    </xf>
    <xf numFmtId="0" fontId="11" fillId="38" borderId="8" xfId="0" applyFont="1" applyFill="1" applyBorder="1" applyAlignment="1">
      <alignment horizontal="center"/>
    </xf>
    <xf numFmtId="0" fontId="11" fillId="38" borderId="1" xfId="0" applyFont="1" applyFill="1" applyBorder="1" applyAlignment="1">
      <alignment horizontal="center" wrapText="1"/>
    </xf>
    <xf numFmtId="0" fontId="19" fillId="19" borderId="35" xfId="0" applyFont="1" applyFill="1" applyBorder="1" applyAlignment="1">
      <alignment horizontal="center" vertical="center"/>
    </xf>
    <xf numFmtId="0" fontId="19" fillId="19" borderId="36" xfId="0" applyFont="1" applyFill="1" applyBorder="1" applyAlignment="1">
      <alignment horizontal="center" vertical="center"/>
    </xf>
    <xf numFmtId="0" fontId="19" fillId="19" borderId="37" xfId="0" applyFont="1" applyFill="1" applyBorder="1" applyAlignment="1">
      <alignment horizontal="center" vertical="center"/>
    </xf>
    <xf numFmtId="0" fontId="0" fillId="24" borderId="46" xfId="0" applyFill="1" applyBorder="1" applyAlignment="1">
      <alignment horizontal="center" vertical="center" wrapText="1"/>
    </xf>
    <xf numFmtId="0" fontId="0" fillId="24" borderId="47" xfId="0" applyFill="1" applyBorder="1" applyAlignment="1">
      <alignment horizontal="center" vertical="center" wrapText="1"/>
    </xf>
    <xf numFmtId="0" fontId="0" fillId="24" borderId="48" xfId="0" applyFill="1" applyBorder="1" applyAlignment="1">
      <alignment horizontal="center" vertical="center" wrapText="1"/>
    </xf>
    <xf numFmtId="0" fontId="0" fillId="24" borderId="49" xfId="0" applyFill="1" applyBorder="1" applyAlignment="1">
      <alignment horizontal="center" vertical="center" wrapText="1"/>
    </xf>
    <xf numFmtId="0" fontId="0" fillId="24" borderId="0" xfId="0" applyFill="1" applyBorder="1" applyAlignment="1">
      <alignment horizontal="center" vertical="center" wrapText="1"/>
    </xf>
    <xf numFmtId="0" fontId="0" fillId="24" borderId="36" xfId="0" applyFill="1" applyBorder="1" applyAlignment="1">
      <alignment horizontal="center" vertical="center" wrapText="1"/>
    </xf>
    <xf numFmtId="0" fontId="0" fillId="24" borderId="3" xfId="0" applyFill="1" applyBorder="1" applyAlignment="1">
      <alignment horizontal="center" vertical="center" wrapText="1"/>
    </xf>
    <xf numFmtId="0" fontId="0" fillId="24" borderId="29" xfId="0" applyFill="1" applyBorder="1" applyAlignment="1">
      <alignment horizontal="center" vertical="center" wrapText="1"/>
    </xf>
    <xf numFmtId="0" fontId="0" fillId="24" borderId="45" xfId="0" applyFill="1" applyBorder="1" applyAlignment="1">
      <alignment horizontal="center" vertical="center" wrapText="1"/>
    </xf>
    <xf numFmtId="0" fontId="15" fillId="15" borderId="3" xfId="0" applyFont="1" applyFill="1" applyBorder="1" applyAlignment="1">
      <alignment horizontal="center" vertical="center"/>
    </xf>
    <xf numFmtId="0" fontId="15" fillId="15" borderId="29" xfId="0" applyFont="1" applyFill="1" applyBorder="1" applyAlignment="1">
      <alignment horizontal="center" vertical="center"/>
    </xf>
    <xf numFmtId="0" fontId="15" fillId="15" borderId="45" xfId="0" applyFont="1" applyFill="1" applyBorder="1" applyAlignment="1">
      <alignment horizontal="center" vertical="center"/>
    </xf>
    <xf numFmtId="0" fontId="26" fillId="38" borderId="1" xfId="0" applyFont="1" applyFill="1" applyBorder="1" applyAlignment="1">
      <alignment horizontal="center" vertical="center"/>
    </xf>
    <xf numFmtId="0" fontId="19" fillId="16" borderId="35" xfId="0" applyFont="1" applyFill="1" applyBorder="1" applyAlignment="1">
      <alignment horizontal="center" vertical="center"/>
    </xf>
    <xf numFmtId="0" fontId="19" fillId="16" borderId="36" xfId="0" applyFont="1" applyFill="1" applyBorder="1" applyAlignment="1">
      <alignment horizontal="center" vertical="center"/>
    </xf>
    <xf numFmtId="0" fontId="19" fillId="16" borderId="37" xfId="0" applyFont="1" applyFill="1" applyBorder="1" applyAlignment="1">
      <alignment horizontal="center" vertical="center"/>
    </xf>
    <xf numFmtId="164" fontId="11" fillId="20" borderId="1" xfId="0" applyNumberFormat="1" applyFont="1" applyFill="1" applyBorder="1" applyAlignment="1">
      <alignment horizontal="center"/>
    </xf>
    <xf numFmtId="0" fontId="24" fillId="34" borderId="6" xfId="0" applyFont="1" applyFill="1" applyBorder="1" applyAlignment="1">
      <alignment horizontal="center" vertical="center" wrapText="1"/>
    </xf>
    <xf numFmtId="0" fontId="24" fillId="34" borderId="8" xfId="0" applyFont="1" applyFill="1" applyBorder="1" applyAlignment="1">
      <alignment horizontal="center" vertical="center" wrapText="1"/>
    </xf>
    <xf numFmtId="0" fontId="24" fillId="34" borderId="4" xfId="0" applyFont="1" applyFill="1" applyBorder="1" applyAlignment="1">
      <alignment horizontal="center" vertical="center" wrapText="1"/>
    </xf>
    <xf numFmtId="0" fontId="24" fillId="26" borderId="6" xfId="0" applyFont="1" applyFill="1" applyBorder="1" applyAlignment="1">
      <alignment horizontal="center" vertical="center" wrapText="1"/>
    </xf>
    <xf numFmtId="0" fontId="24" fillId="26" borderId="8" xfId="0" applyFont="1" applyFill="1" applyBorder="1" applyAlignment="1">
      <alignment horizontal="center" vertical="center" wrapText="1"/>
    </xf>
    <xf numFmtId="0" fontId="24" fillId="26" borderId="4" xfId="0" applyFont="1" applyFill="1" applyBorder="1" applyAlignment="1">
      <alignment horizontal="center" vertical="center" wrapText="1"/>
    </xf>
    <xf numFmtId="0" fontId="31" fillId="30" borderId="6" xfId="0" applyFont="1" applyFill="1" applyBorder="1" applyAlignment="1">
      <alignment horizontal="center" vertical="center" wrapText="1"/>
    </xf>
    <xf numFmtId="0" fontId="27" fillId="30" borderId="8" xfId="0" applyFont="1" applyFill="1" applyBorder="1" applyAlignment="1">
      <alignment horizontal="center" vertical="center" wrapText="1"/>
    </xf>
    <xf numFmtId="0" fontId="27" fillId="30" borderId="4" xfId="0" applyFont="1" applyFill="1" applyBorder="1" applyAlignment="1">
      <alignment horizontal="center" vertical="center" wrapText="1"/>
    </xf>
    <xf numFmtId="0" fontId="24" fillId="27" borderId="6" xfId="0" applyFont="1" applyFill="1" applyBorder="1" applyAlignment="1">
      <alignment horizontal="center" vertical="center" wrapText="1"/>
    </xf>
    <xf numFmtId="0" fontId="24" fillId="27" borderId="8" xfId="0" applyFont="1" applyFill="1" applyBorder="1" applyAlignment="1">
      <alignment horizontal="center" vertical="center" wrapText="1"/>
    </xf>
    <xf numFmtId="0" fontId="24" fillId="27" borderId="4" xfId="0" applyFont="1" applyFill="1" applyBorder="1" applyAlignment="1">
      <alignment horizontal="center" vertical="center" wrapText="1"/>
    </xf>
    <xf numFmtId="0" fontId="23" fillId="35" borderId="6" xfId="1" applyNumberFormat="1" applyFont="1" applyFill="1" applyBorder="1" applyAlignment="1" applyProtection="1">
      <alignment horizontal="center" vertical="center"/>
    </xf>
    <xf numFmtId="0" fontId="23" fillId="35" borderId="4" xfId="1" applyNumberFormat="1" applyFont="1" applyFill="1" applyBorder="1" applyAlignment="1" applyProtection="1">
      <alignment horizontal="center" vertical="center"/>
    </xf>
    <xf numFmtId="0" fontId="23" fillId="27" borderId="6" xfId="1" applyNumberFormat="1" applyFont="1" applyFill="1" applyBorder="1" applyAlignment="1" applyProtection="1">
      <alignment horizontal="center" vertical="center"/>
    </xf>
    <xf numFmtId="0" fontId="23" fillId="27" borderId="4" xfId="1" applyNumberFormat="1" applyFont="1" applyFill="1" applyBorder="1" applyAlignment="1" applyProtection="1">
      <alignment horizontal="center" vertical="center"/>
    </xf>
    <xf numFmtId="0" fontId="24" fillId="27" borderId="6" xfId="0" applyFont="1" applyFill="1" applyBorder="1" applyAlignment="1">
      <alignment horizontal="left" vertical="center" wrapText="1"/>
    </xf>
    <xf numFmtId="0" fontId="24" fillId="27" borderId="8" xfId="0" applyFont="1" applyFill="1" applyBorder="1" applyAlignment="1">
      <alignment horizontal="left" vertical="center" wrapText="1"/>
    </xf>
    <xf numFmtId="0" fontId="24" fillId="27" borderId="4" xfId="0" applyFont="1" applyFill="1" applyBorder="1" applyAlignment="1">
      <alignment horizontal="left" vertical="center" wrapText="1"/>
    </xf>
    <xf numFmtId="0" fontId="23" fillId="29" borderId="6" xfId="1" applyNumberFormat="1" applyFont="1" applyFill="1" applyBorder="1" applyAlignment="1" applyProtection="1">
      <alignment horizontal="center" vertical="center"/>
    </xf>
    <xf numFmtId="0" fontId="23" fillId="29" borderId="4" xfId="1" applyNumberFormat="1" applyFont="1" applyFill="1" applyBorder="1" applyAlignment="1" applyProtection="1">
      <alignment horizontal="center" vertical="center"/>
    </xf>
    <xf numFmtId="0" fontId="24" fillId="24" borderId="6" xfId="0" applyFont="1" applyFill="1" applyBorder="1" applyAlignment="1">
      <alignment horizontal="left" vertical="center" wrapText="1"/>
    </xf>
    <xf numFmtId="0" fontId="24" fillId="24" borderId="8" xfId="0" applyFont="1" applyFill="1" applyBorder="1" applyAlignment="1">
      <alignment horizontal="left" vertical="center" wrapText="1"/>
    </xf>
    <xf numFmtId="0" fontId="24" fillId="24" borderId="4" xfId="0" applyFont="1" applyFill="1" applyBorder="1" applyAlignment="1">
      <alignment horizontal="left" vertical="center" wrapText="1"/>
    </xf>
    <xf numFmtId="0" fontId="23" fillId="22" borderId="6" xfId="1" applyNumberFormat="1" applyFont="1" applyFill="1" applyBorder="1" applyAlignment="1" applyProtection="1">
      <alignment horizontal="center" vertical="center"/>
    </xf>
    <xf numFmtId="0" fontId="23" fillId="22" borderId="4" xfId="1" applyNumberFormat="1" applyFont="1" applyFill="1" applyBorder="1" applyAlignment="1" applyProtection="1">
      <alignment horizontal="center" vertical="center"/>
    </xf>
    <xf numFmtId="0" fontId="24" fillId="23" borderId="6" xfId="0" applyFont="1" applyFill="1" applyBorder="1" applyAlignment="1">
      <alignment horizontal="left" vertical="center" wrapText="1"/>
    </xf>
    <xf numFmtId="0" fontId="24" fillId="23" borderId="8" xfId="0" applyFont="1" applyFill="1" applyBorder="1" applyAlignment="1">
      <alignment horizontal="left" vertical="center" wrapText="1"/>
    </xf>
    <xf numFmtId="0" fontId="24" fillId="23" borderId="4" xfId="0" applyFont="1" applyFill="1" applyBorder="1" applyAlignment="1">
      <alignment horizontal="left" vertical="center" wrapText="1"/>
    </xf>
    <xf numFmtId="0" fontId="24" fillId="35" borderId="6" xfId="0" applyFont="1" applyFill="1" applyBorder="1" applyAlignment="1">
      <alignment horizontal="left" vertical="center" wrapText="1"/>
    </xf>
    <xf numFmtId="0" fontId="24" fillId="35" borderId="8" xfId="0" applyFont="1" applyFill="1" applyBorder="1" applyAlignment="1">
      <alignment horizontal="left" vertical="center" wrapText="1"/>
    </xf>
    <xf numFmtId="0" fontId="24" fillId="35" borderId="4" xfId="0" applyFont="1" applyFill="1" applyBorder="1" applyAlignment="1">
      <alignment horizontal="left" vertical="center" wrapText="1"/>
    </xf>
    <xf numFmtId="0" fontId="23" fillId="36" borderId="6" xfId="1" applyNumberFormat="1" applyFont="1" applyFill="1" applyBorder="1" applyAlignment="1" applyProtection="1">
      <alignment horizontal="center" vertical="center"/>
    </xf>
    <xf numFmtId="0" fontId="23" fillId="36" borderId="4" xfId="1" applyNumberFormat="1" applyFont="1" applyFill="1" applyBorder="1" applyAlignment="1" applyProtection="1">
      <alignment horizontal="center" vertical="center"/>
    </xf>
    <xf numFmtId="0" fontId="30" fillId="24" borderId="46" xfId="0" applyFont="1" applyFill="1" applyBorder="1" applyAlignment="1">
      <alignment horizontal="center" vertical="center" wrapText="1"/>
    </xf>
    <xf numFmtId="0" fontId="30" fillId="24" borderId="47" xfId="0" applyFont="1" applyFill="1" applyBorder="1" applyAlignment="1">
      <alignment horizontal="center" vertical="center" wrapText="1"/>
    </xf>
    <xf numFmtId="0" fontId="30" fillId="24" borderId="48" xfId="0" applyFont="1" applyFill="1" applyBorder="1" applyAlignment="1">
      <alignment horizontal="center" vertical="center" wrapText="1"/>
    </xf>
    <xf numFmtId="0" fontId="30" fillId="24" borderId="49" xfId="0" applyFont="1" applyFill="1" applyBorder="1" applyAlignment="1">
      <alignment horizontal="center" vertical="center" wrapText="1"/>
    </xf>
    <xf numFmtId="0" fontId="30" fillId="24" borderId="0" xfId="0" applyFont="1" applyFill="1" applyBorder="1" applyAlignment="1">
      <alignment horizontal="center" vertical="center" wrapText="1"/>
    </xf>
    <xf numFmtId="0" fontId="30" fillId="24" borderId="36" xfId="0" applyFont="1" applyFill="1" applyBorder="1" applyAlignment="1">
      <alignment horizontal="center" vertical="center" wrapText="1"/>
    </xf>
    <xf numFmtId="0" fontId="30" fillId="24" borderId="3" xfId="0" applyFont="1" applyFill="1" applyBorder="1" applyAlignment="1">
      <alignment horizontal="center" vertical="center" wrapText="1"/>
    </xf>
    <xf numFmtId="0" fontId="30" fillId="24" borderId="29" xfId="0" applyFont="1" applyFill="1" applyBorder="1" applyAlignment="1">
      <alignment horizontal="center" vertical="center" wrapText="1"/>
    </xf>
    <xf numFmtId="0" fontId="30" fillId="24" borderId="45" xfId="0" applyFont="1" applyFill="1" applyBorder="1" applyAlignment="1">
      <alignment horizontal="center" vertical="center" wrapText="1"/>
    </xf>
    <xf numFmtId="0" fontId="23" fillId="30" borderId="6" xfId="1" applyNumberFormat="1" applyFont="1" applyFill="1" applyBorder="1" applyAlignment="1" applyProtection="1">
      <alignment horizontal="center" vertical="center"/>
    </xf>
    <xf numFmtId="0" fontId="23" fillId="30" borderId="4" xfId="1" applyNumberFormat="1" applyFont="1" applyFill="1" applyBorder="1" applyAlignment="1" applyProtection="1">
      <alignment horizontal="center" vertical="center"/>
    </xf>
    <xf numFmtId="0" fontId="24" fillId="30" borderId="6" xfId="0" applyFont="1" applyFill="1" applyBorder="1" applyAlignment="1">
      <alignment horizontal="left" vertical="center" wrapText="1"/>
    </xf>
    <xf numFmtId="0" fontId="24" fillId="30" borderId="8" xfId="0" applyFont="1" applyFill="1" applyBorder="1" applyAlignment="1">
      <alignment horizontal="left" vertical="center" wrapText="1"/>
    </xf>
    <xf numFmtId="0" fontId="24" fillId="30" borderId="4" xfId="0" applyFont="1" applyFill="1" applyBorder="1" applyAlignment="1">
      <alignment horizontal="left" vertical="center" wrapText="1"/>
    </xf>
    <xf numFmtId="0" fontId="23" fillId="32" borderId="6" xfId="1" applyNumberFormat="1" applyFont="1" applyFill="1" applyBorder="1" applyAlignment="1" applyProtection="1">
      <alignment horizontal="center" vertical="center"/>
    </xf>
    <xf numFmtId="0" fontId="23" fillId="32" borderId="4" xfId="1" applyNumberFormat="1" applyFont="1" applyFill="1" applyBorder="1" applyAlignment="1" applyProtection="1">
      <alignment horizontal="center" vertical="center"/>
    </xf>
    <xf numFmtId="0" fontId="24" fillId="33" borderId="6" xfId="0" applyFont="1" applyFill="1" applyBorder="1" applyAlignment="1">
      <alignment horizontal="left" vertical="center" wrapText="1"/>
    </xf>
    <xf numFmtId="0" fontId="24" fillId="33" borderId="8" xfId="0" applyFont="1" applyFill="1" applyBorder="1" applyAlignment="1">
      <alignment horizontal="left" vertical="center" wrapText="1"/>
    </xf>
    <xf numFmtId="0" fontId="24" fillId="33" borderId="4" xfId="0" applyFont="1" applyFill="1" applyBorder="1" applyAlignment="1">
      <alignment horizontal="left" vertical="center" wrapText="1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8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3" fillId="15" borderId="6" xfId="1" applyNumberFormat="1" applyFont="1" applyFill="1" applyBorder="1" applyAlignment="1" applyProtection="1">
      <alignment horizontal="center"/>
    </xf>
    <xf numFmtId="0" fontId="23" fillId="15" borderId="4" xfId="1" applyNumberFormat="1" applyFont="1" applyFill="1" applyBorder="1" applyAlignment="1" applyProtection="1">
      <alignment horizontal="center"/>
    </xf>
    <xf numFmtId="0" fontId="22" fillId="36" borderId="6" xfId="1" applyNumberFormat="1" applyFont="1" applyFill="1" applyBorder="1" applyAlignment="1" applyProtection="1">
      <alignment horizontal="left" vertical="center"/>
    </xf>
    <xf numFmtId="0" fontId="22" fillId="36" borderId="8" xfId="1" applyNumberFormat="1" applyFont="1" applyFill="1" applyBorder="1" applyAlignment="1" applyProtection="1">
      <alignment horizontal="left" vertical="center"/>
    </xf>
    <xf numFmtId="0" fontId="22" fillId="36" borderId="4" xfId="1" applyNumberFormat="1" applyFont="1" applyFill="1" applyBorder="1" applyAlignment="1" applyProtection="1">
      <alignment horizontal="left" vertical="center"/>
    </xf>
    <xf numFmtId="0" fontId="22" fillId="15" borderId="6" xfId="1" applyNumberFormat="1" applyFont="1" applyFill="1" applyBorder="1" applyAlignment="1" applyProtection="1">
      <alignment horizontal="left"/>
    </xf>
    <xf numFmtId="0" fontId="22" fillId="15" borderId="8" xfId="1" applyNumberFormat="1" applyFont="1" applyFill="1" applyBorder="1" applyAlignment="1" applyProtection="1">
      <alignment horizontal="left"/>
    </xf>
    <xf numFmtId="0" fontId="22" fillId="15" borderId="4" xfId="1" applyNumberFormat="1" applyFont="1" applyFill="1" applyBorder="1" applyAlignment="1" applyProtection="1">
      <alignment horizontal="left"/>
    </xf>
    <xf numFmtId="0" fontId="22" fillId="36" borderId="6" xfId="1" applyNumberFormat="1" applyFont="1" applyFill="1" applyBorder="1" applyAlignment="1" applyProtection="1">
      <alignment horizontal="center" vertical="center"/>
    </xf>
    <xf numFmtId="0" fontId="22" fillId="36" borderId="8" xfId="1" applyNumberFormat="1" applyFont="1" applyFill="1" applyBorder="1" applyAlignment="1" applyProtection="1">
      <alignment horizontal="center" vertical="center"/>
    </xf>
    <xf numFmtId="0" fontId="22" fillId="36" borderId="4" xfId="1" applyNumberFormat="1" applyFont="1" applyFill="1" applyBorder="1" applyAlignment="1" applyProtection="1">
      <alignment horizontal="center" vertical="center"/>
    </xf>
    <xf numFmtId="0" fontId="22" fillId="15" borderId="6" xfId="1" applyNumberFormat="1" applyFont="1" applyFill="1" applyBorder="1" applyAlignment="1" applyProtection="1">
      <alignment horizontal="center"/>
    </xf>
    <xf numFmtId="0" fontId="22" fillId="15" borderId="8" xfId="1" applyNumberFormat="1" applyFont="1" applyFill="1" applyBorder="1" applyAlignment="1" applyProtection="1">
      <alignment horizontal="center"/>
    </xf>
    <xf numFmtId="0" fontId="22" fillId="15" borderId="4" xfId="1" applyNumberFormat="1" applyFont="1" applyFill="1" applyBorder="1" applyAlignment="1" applyProtection="1">
      <alignment horizontal="center"/>
    </xf>
    <xf numFmtId="0" fontId="23" fillId="34" borderId="6" xfId="1" applyNumberFormat="1" applyFont="1" applyFill="1" applyBorder="1" applyAlignment="1" applyProtection="1">
      <alignment horizontal="center" vertical="center"/>
    </xf>
    <xf numFmtId="0" fontId="23" fillId="34" borderId="4" xfId="1" applyNumberFormat="1" applyFont="1" applyFill="1" applyBorder="1" applyAlignment="1" applyProtection="1">
      <alignment horizontal="center" vertical="center"/>
    </xf>
    <xf numFmtId="0" fontId="24" fillId="34" borderId="6" xfId="0" applyFont="1" applyFill="1" applyBorder="1" applyAlignment="1">
      <alignment horizontal="left" vertical="center" wrapText="1"/>
    </xf>
    <xf numFmtId="0" fontId="24" fillId="34" borderId="8" xfId="0" applyFont="1" applyFill="1" applyBorder="1" applyAlignment="1">
      <alignment horizontal="left" vertical="center" wrapText="1"/>
    </xf>
    <xf numFmtId="0" fontId="24" fillId="34" borderId="4" xfId="0" applyFont="1" applyFill="1" applyBorder="1" applyAlignment="1">
      <alignment horizontal="left" vertical="center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558ED5"/>
      <rgbColor rgb="0095B3D7"/>
      <rgbColor rgb="0094476B"/>
      <rgbColor rgb="00F2DCDB"/>
      <rgbColor rgb="00CCFFFF"/>
      <rgbColor rgb="00660066"/>
      <rgbColor rgb="00D99694"/>
      <rgbColor rgb="000066CC"/>
      <rgbColor rgb="00B9CDE5"/>
      <rgbColor rgb="00000080"/>
      <rgbColor rgb="00D60093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D9D9D9"/>
      <rgbColor rgb="00C3D69B"/>
      <rgbColor rgb="00B7DEE8"/>
      <rgbColor rgb="00FF99CC"/>
      <rgbColor rgb="00CC99FF"/>
      <rgbColor rgb="00DDD9C3"/>
      <rgbColor rgb="003366FF"/>
      <rgbColor rgb="004BACC6"/>
      <rgbColor rgb="0092D050"/>
      <rgbColor rgb="00FFCC00"/>
      <rgbColor rgb="00FF6633"/>
      <rgbColor rgb="00E46C0A"/>
      <rgbColor rgb="009966CC"/>
      <rgbColor rgb="00C4BD97"/>
      <rgbColor rgb="00003366"/>
      <rgbColor rgb="0033CC66"/>
      <rgbColor rgb="00003300"/>
      <rgbColor rgb="00333300"/>
      <rgbColor rgb="00EB613D"/>
      <rgbColor rgb="00FF3399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5FF"/>
      <color rgb="FFFF8B8B"/>
      <color rgb="FFD99694"/>
      <color rgb="FFFFFF99"/>
      <color rgb="FFFF9B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J41"/>
  <sheetViews>
    <sheetView topLeftCell="C7" zoomScale="80" zoomScaleNormal="80" workbookViewId="0">
      <selection activeCell="R39" sqref="R39"/>
    </sheetView>
  </sheetViews>
  <sheetFormatPr defaultRowHeight="12.75" x14ac:dyDescent="0.2"/>
  <cols>
    <col min="1" max="1" width="1.7109375"/>
    <col min="2" max="2" width="0" hidden="1"/>
    <col min="3" max="3" width="4.28515625"/>
    <col min="4" max="4" width="4.140625"/>
    <col min="5" max="5" width="9.7109375"/>
    <col min="7" max="7" width="8.28515625"/>
    <col min="9" max="9" width="8.7109375"/>
    <col min="10" max="10" width="7.85546875"/>
    <col min="11" max="11" width="8.5703125"/>
    <col min="12" max="12" width="8.7109375"/>
    <col min="13" max="13" width="9.28515625"/>
    <col min="14" max="14" width="8.42578125"/>
    <col min="15" max="15" width="7.7109375"/>
    <col min="16" max="16" width="9.28515625"/>
    <col min="17" max="17" width="7.85546875"/>
    <col min="18" max="18" width="8.7109375"/>
    <col min="19" max="19" width="8.5703125"/>
    <col min="20" max="20" width="8"/>
    <col min="21" max="21" width="9.28515625"/>
    <col min="22" max="22" width="8.42578125"/>
    <col min="23" max="23" width="8.7109375"/>
    <col min="24" max="24" width="7.7109375"/>
    <col min="25" max="25" width="7.5703125"/>
    <col min="26" max="26" width="10.140625"/>
    <col min="27" max="27" width="8.42578125"/>
    <col min="28" max="28" width="7.85546875"/>
    <col min="29" max="29" width="5.5703125"/>
    <col min="30" max="30" width="5.140625"/>
    <col min="31" max="31" width="5.7109375"/>
    <col min="32" max="32" width="6.42578125"/>
    <col min="33" max="35" width="0" hidden="1"/>
    <col min="36" max="1025" width="8.5703125"/>
  </cols>
  <sheetData>
    <row r="1" spans="3:36" ht="19.5" x14ac:dyDescent="0.3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J1" s="17"/>
    </row>
    <row r="2" spans="3:36" ht="20.25" x14ac:dyDescent="0.3">
      <c r="C2" s="153" t="s">
        <v>23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8"/>
    </row>
    <row r="3" spans="3:36" x14ac:dyDescent="0.2">
      <c r="C3" s="2" t="s">
        <v>0</v>
      </c>
      <c r="D3" s="154" t="s">
        <v>1</v>
      </c>
      <c r="E3" s="154"/>
      <c r="F3" s="154"/>
      <c r="G3" s="154"/>
      <c r="H3" s="154"/>
      <c r="I3" s="155" t="s">
        <v>2</v>
      </c>
      <c r="J3" s="155"/>
      <c r="K3" s="155"/>
      <c r="L3" s="155"/>
      <c r="M3" s="155"/>
      <c r="N3" s="154" t="s">
        <v>3</v>
      </c>
      <c r="O3" s="154"/>
      <c r="P3" s="154"/>
      <c r="Q3" s="154"/>
      <c r="R3" s="154"/>
      <c r="S3" s="155" t="s">
        <v>4</v>
      </c>
      <c r="T3" s="155"/>
      <c r="U3" s="155"/>
      <c r="V3" s="155"/>
      <c r="W3" s="155"/>
      <c r="X3" s="155" t="s">
        <v>5</v>
      </c>
      <c r="Y3" s="155"/>
      <c r="Z3" s="155"/>
      <c r="AA3" s="155"/>
      <c r="AB3" s="155"/>
    </row>
    <row r="4" spans="3:36" x14ac:dyDescent="0.2">
      <c r="C4" s="3"/>
      <c r="D4" s="4"/>
      <c r="E4" s="5">
        <v>3</v>
      </c>
      <c r="F4" s="6">
        <v>10</v>
      </c>
      <c r="G4" s="6">
        <v>17</v>
      </c>
      <c r="H4" s="6">
        <v>24</v>
      </c>
      <c r="I4" s="7">
        <v>3</v>
      </c>
      <c r="J4" s="7">
        <v>10</v>
      </c>
      <c r="K4" s="7">
        <v>17</v>
      </c>
      <c r="L4" s="7">
        <v>24</v>
      </c>
      <c r="M4" s="7">
        <v>31</v>
      </c>
      <c r="N4" s="7"/>
      <c r="O4" s="7">
        <v>7</v>
      </c>
      <c r="P4" s="7">
        <v>14</v>
      </c>
      <c r="Q4" s="7">
        <v>21</v>
      </c>
      <c r="R4" s="7">
        <v>28</v>
      </c>
      <c r="S4" s="7"/>
      <c r="T4" s="7">
        <v>5</v>
      </c>
      <c r="U4" s="7">
        <v>12</v>
      </c>
      <c r="V4" s="7">
        <v>19</v>
      </c>
      <c r="W4" s="7">
        <v>26</v>
      </c>
      <c r="X4" s="7">
        <v>2</v>
      </c>
      <c r="Y4" s="7">
        <v>9</v>
      </c>
      <c r="Z4" s="7">
        <v>16</v>
      </c>
      <c r="AA4" s="7">
        <v>23</v>
      </c>
      <c r="AB4" s="7">
        <v>30</v>
      </c>
    </row>
    <row r="5" spans="3:36" ht="12.75" customHeight="1" x14ac:dyDescent="0.2">
      <c r="C5" s="148" t="s">
        <v>6</v>
      </c>
      <c r="D5" s="4">
        <v>1</v>
      </c>
      <c r="E5" s="152" t="s">
        <v>7</v>
      </c>
      <c r="F5" s="19" t="s">
        <v>24</v>
      </c>
      <c r="G5" s="19" t="s">
        <v>24</v>
      </c>
      <c r="H5" s="19" t="s">
        <v>24</v>
      </c>
      <c r="I5" s="142" t="s">
        <v>8</v>
      </c>
      <c r="J5" s="19" t="s">
        <v>24</v>
      </c>
      <c r="K5" s="19" t="s">
        <v>24</v>
      </c>
      <c r="L5" s="20" t="s">
        <v>25</v>
      </c>
      <c r="M5" s="20" t="s">
        <v>25</v>
      </c>
      <c r="N5" s="150"/>
      <c r="O5" s="20" t="s">
        <v>25</v>
      </c>
      <c r="P5" s="20" t="s">
        <v>25</v>
      </c>
      <c r="Q5" s="142" t="s">
        <v>8</v>
      </c>
      <c r="R5" s="20" t="s">
        <v>25</v>
      </c>
      <c r="S5" s="150"/>
      <c r="T5" s="20" t="s">
        <v>25</v>
      </c>
      <c r="U5" s="20" t="s">
        <v>25</v>
      </c>
      <c r="V5" s="20" t="s">
        <v>25</v>
      </c>
      <c r="W5" s="20" t="s">
        <v>25</v>
      </c>
      <c r="X5" s="20" t="s">
        <v>25</v>
      </c>
      <c r="Y5" s="20" t="s">
        <v>25</v>
      </c>
      <c r="Z5" s="20" t="s">
        <v>25</v>
      </c>
      <c r="AA5" s="20" t="s">
        <v>25</v>
      </c>
      <c r="AB5" s="142" t="s">
        <v>9</v>
      </c>
    </row>
    <row r="6" spans="3:36" x14ac:dyDescent="0.2">
      <c r="C6" s="148"/>
      <c r="D6" s="4">
        <v>2</v>
      </c>
      <c r="E6" s="152"/>
      <c r="F6" s="19" t="s">
        <v>24</v>
      </c>
      <c r="G6" s="19" t="s">
        <v>24</v>
      </c>
      <c r="H6" s="19" t="s">
        <v>24</v>
      </c>
      <c r="I6" s="142"/>
      <c r="J6" s="19" t="s">
        <v>24</v>
      </c>
      <c r="K6" s="19" t="s">
        <v>24</v>
      </c>
      <c r="L6" s="20" t="s">
        <v>25</v>
      </c>
      <c r="M6" s="20" t="s">
        <v>25</v>
      </c>
      <c r="N6" s="150"/>
      <c r="O6" s="20" t="s">
        <v>25</v>
      </c>
      <c r="P6" s="20" t="s">
        <v>25</v>
      </c>
      <c r="Q6" s="142"/>
      <c r="R6" s="20" t="s">
        <v>25</v>
      </c>
      <c r="S6" s="150"/>
      <c r="T6" s="20" t="s">
        <v>25</v>
      </c>
      <c r="U6" s="20" t="s">
        <v>25</v>
      </c>
      <c r="V6" s="20" t="s">
        <v>25</v>
      </c>
      <c r="W6" s="20" t="s">
        <v>25</v>
      </c>
      <c r="X6" s="20" t="s">
        <v>25</v>
      </c>
      <c r="Y6" s="20" t="s">
        <v>25</v>
      </c>
      <c r="Z6" s="20" t="s">
        <v>25</v>
      </c>
      <c r="AA6" s="20" t="s">
        <v>25</v>
      </c>
      <c r="AB6" s="142"/>
    </row>
    <row r="7" spans="3:36" x14ac:dyDescent="0.2">
      <c r="C7" s="148"/>
      <c r="D7" s="4">
        <v>3</v>
      </c>
      <c r="E7" s="152"/>
      <c r="F7" s="9" t="s">
        <v>26</v>
      </c>
      <c r="G7" s="9" t="s">
        <v>26</v>
      </c>
      <c r="H7" s="9" t="s">
        <v>26</v>
      </c>
      <c r="I7" s="142"/>
      <c r="J7" s="9" t="s">
        <v>26</v>
      </c>
      <c r="K7" s="9" t="s">
        <v>26</v>
      </c>
      <c r="L7" s="10" t="s">
        <v>27</v>
      </c>
      <c r="M7" s="10" t="s">
        <v>27</v>
      </c>
      <c r="N7" s="150"/>
      <c r="O7" s="10" t="s">
        <v>27</v>
      </c>
      <c r="P7" s="10" t="s">
        <v>27</v>
      </c>
      <c r="Q7" s="142"/>
      <c r="R7" s="10" t="s">
        <v>27</v>
      </c>
      <c r="S7" s="150"/>
      <c r="T7" s="10" t="s">
        <v>27</v>
      </c>
      <c r="U7" s="10" t="s">
        <v>27</v>
      </c>
      <c r="V7" s="10" t="s">
        <v>27</v>
      </c>
      <c r="W7" s="10" t="s">
        <v>27</v>
      </c>
      <c r="X7" s="10" t="s">
        <v>27</v>
      </c>
      <c r="Y7" s="10" t="s">
        <v>27</v>
      </c>
      <c r="Z7" s="10" t="s">
        <v>27</v>
      </c>
      <c r="AA7" s="10" t="s">
        <v>27</v>
      </c>
      <c r="AB7" s="142"/>
    </row>
    <row r="8" spans="3:36" x14ac:dyDescent="0.2">
      <c r="C8" s="148"/>
      <c r="D8" s="4">
        <v>4</v>
      </c>
      <c r="E8" s="152"/>
      <c r="F8" s="9" t="s">
        <v>26</v>
      </c>
      <c r="G8" s="9" t="s">
        <v>26</v>
      </c>
      <c r="H8" s="9" t="s">
        <v>26</v>
      </c>
      <c r="I8" s="142"/>
      <c r="J8" s="9" t="s">
        <v>26</v>
      </c>
      <c r="K8" s="9" t="s">
        <v>26</v>
      </c>
      <c r="L8" s="10" t="s">
        <v>27</v>
      </c>
      <c r="M8" s="10" t="s">
        <v>27</v>
      </c>
      <c r="N8" s="150"/>
      <c r="O8" s="10" t="s">
        <v>27</v>
      </c>
      <c r="P8" s="10" t="s">
        <v>27</v>
      </c>
      <c r="Q8" s="142"/>
      <c r="R8" s="10" t="s">
        <v>27</v>
      </c>
      <c r="S8" s="150"/>
      <c r="T8" s="10" t="s">
        <v>27</v>
      </c>
      <c r="U8" s="10" t="s">
        <v>27</v>
      </c>
      <c r="V8" s="10" t="s">
        <v>27</v>
      </c>
      <c r="W8" s="10" t="s">
        <v>27</v>
      </c>
      <c r="X8" s="10" t="s">
        <v>27</v>
      </c>
      <c r="Y8" s="10" t="s">
        <v>27</v>
      </c>
      <c r="Z8" s="10" t="s">
        <v>27</v>
      </c>
      <c r="AA8" s="10" t="s">
        <v>27</v>
      </c>
      <c r="AB8" s="142"/>
    </row>
    <row r="9" spans="3:36" x14ac:dyDescent="0.2">
      <c r="C9" s="148"/>
      <c r="D9" s="4"/>
      <c r="E9" s="11">
        <v>4</v>
      </c>
      <c r="F9" s="12">
        <v>11</v>
      </c>
      <c r="G9" s="13">
        <v>18</v>
      </c>
      <c r="H9" s="13">
        <v>25</v>
      </c>
      <c r="I9" s="13">
        <v>4</v>
      </c>
      <c r="J9" s="11">
        <v>11</v>
      </c>
      <c r="K9" s="11">
        <v>18</v>
      </c>
      <c r="L9" s="11">
        <v>25</v>
      </c>
      <c r="M9" s="11"/>
      <c r="N9" s="11">
        <v>1</v>
      </c>
      <c r="O9" s="11">
        <v>8</v>
      </c>
      <c r="P9" s="11">
        <v>15</v>
      </c>
      <c r="Q9" s="11">
        <v>22</v>
      </c>
      <c r="R9" s="11">
        <v>29</v>
      </c>
      <c r="S9" s="11"/>
      <c r="T9" s="11">
        <v>6</v>
      </c>
      <c r="U9" s="11">
        <v>13</v>
      </c>
      <c r="V9" s="11">
        <v>20</v>
      </c>
      <c r="W9" s="11">
        <v>27</v>
      </c>
      <c r="X9" s="11">
        <v>3</v>
      </c>
      <c r="Y9" s="11">
        <v>10</v>
      </c>
      <c r="Z9" s="11">
        <v>17</v>
      </c>
      <c r="AA9" s="11">
        <v>24</v>
      </c>
      <c r="AB9" s="11"/>
    </row>
    <row r="10" spans="3:36" ht="12.75" customHeight="1" x14ac:dyDescent="0.2">
      <c r="C10" s="148" t="s">
        <v>10</v>
      </c>
      <c r="D10" s="4">
        <v>1</v>
      </c>
      <c r="E10" s="152" t="s">
        <v>7</v>
      </c>
      <c r="F10" s="19" t="s">
        <v>24</v>
      </c>
      <c r="G10" s="19" t="s">
        <v>24</v>
      </c>
      <c r="H10" s="19" t="s">
        <v>24</v>
      </c>
      <c r="I10" s="142" t="s">
        <v>8</v>
      </c>
      <c r="J10" s="19" t="s">
        <v>24</v>
      </c>
      <c r="K10" s="19" t="s">
        <v>24</v>
      </c>
      <c r="L10" s="21" t="s">
        <v>28</v>
      </c>
      <c r="M10" s="150"/>
      <c r="N10" s="21" t="s">
        <v>28</v>
      </c>
      <c r="O10" s="21" t="s">
        <v>28</v>
      </c>
      <c r="P10" s="21" t="s">
        <v>28</v>
      </c>
      <c r="Q10" s="21" t="s">
        <v>28</v>
      </c>
      <c r="R10" s="21" t="s">
        <v>28</v>
      </c>
      <c r="S10" s="150"/>
      <c r="T10" s="21" t="s">
        <v>28</v>
      </c>
      <c r="U10" s="21" t="s">
        <v>28</v>
      </c>
      <c r="V10" s="21" t="s">
        <v>28</v>
      </c>
      <c r="W10" s="21" t="s">
        <v>28</v>
      </c>
      <c r="X10" s="21" t="s">
        <v>28</v>
      </c>
      <c r="Y10" s="21" t="s">
        <v>28</v>
      </c>
      <c r="Z10" s="21" t="s">
        <v>28</v>
      </c>
      <c r="AA10" s="21" t="s">
        <v>28</v>
      </c>
      <c r="AB10" s="150"/>
    </row>
    <row r="11" spans="3:36" ht="12.75" customHeight="1" x14ac:dyDescent="0.2">
      <c r="C11" s="148"/>
      <c r="D11" s="4">
        <v>2</v>
      </c>
      <c r="E11" s="152"/>
      <c r="F11" s="19" t="s">
        <v>24</v>
      </c>
      <c r="G11" s="19" t="s">
        <v>24</v>
      </c>
      <c r="H11" s="19" t="s">
        <v>24</v>
      </c>
      <c r="I11" s="142"/>
      <c r="J11" s="19" t="s">
        <v>24</v>
      </c>
      <c r="K11" s="19" t="s">
        <v>24</v>
      </c>
      <c r="L11" s="21" t="s">
        <v>28</v>
      </c>
      <c r="M11" s="150"/>
      <c r="N11" s="21" t="s">
        <v>28</v>
      </c>
      <c r="O11" s="21" t="s">
        <v>28</v>
      </c>
      <c r="P11" s="21" t="s">
        <v>28</v>
      </c>
      <c r="Q11" s="21" t="s">
        <v>28</v>
      </c>
      <c r="R11" s="21" t="s">
        <v>28</v>
      </c>
      <c r="S11" s="150"/>
      <c r="T11" s="21" t="s">
        <v>28</v>
      </c>
      <c r="U11" s="21" t="s">
        <v>28</v>
      </c>
      <c r="V11" s="21" t="s">
        <v>28</v>
      </c>
      <c r="W11" s="21" t="s">
        <v>28</v>
      </c>
      <c r="X11" s="21" t="s">
        <v>28</v>
      </c>
      <c r="Y11" s="21" t="s">
        <v>28</v>
      </c>
      <c r="Z11" s="21" t="s">
        <v>28</v>
      </c>
      <c r="AA11" s="21" t="s">
        <v>28</v>
      </c>
      <c r="AB11" s="150"/>
    </row>
    <row r="12" spans="3:36" ht="12.75" customHeight="1" x14ac:dyDescent="0.2">
      <c r="C12" s="148"/>
      <c r="D12" s="4">
        <v>3</v>
      </c>
      <c r="E12" s="152"/>
      <c r="F12" s="9" t="s">
        <v>26</v>
      </c>
      <c r="G12" s="9" t="s">
        <v>26</v>
      </c>
      <c r="H12" s="9" t="s">
        <v>26</v>
      </c>
      <c r="I12" s="142"/>
      <c r="J12" s="9" t="s">
        <v>26</v>
      </c>
      <c r="K12" s="9" t="s">
        <v>26</v>
      </c>
      <c r="L12" s="20" t="s">
        <v>25</v>
      </c>
      <c r="M12" s="150"/>
      <c r="N12" s="20" t="s">
        <v>25</v>
      </c>
      <c r="O12" s="20" t="s">
        <v>25</v>
      </c>
      <c r="P12" s="20" t="s">
        <v>25</v>
      </c>
      <c r="Q12" s="20" t="s">
        <v>25</v>
      </c>
      <c r="R12" s="20" t="s">
        <v>25</v>
      </c>
      <c r="S12" s="150"/>
      <c r="T12" s="20" t="s">
        <v>25</v>
      </c>
      <c r="U12" s="20" t="s">
        <v>25</v>
      </c>
      <c r="V12" s="20" t="s">
        <v>25</v>
      </c>
      <c r="W12" s="20" t="s">
        <v>25</v>
      </c>
      <c r="X12" s="20" t="s">
        <v>25</v>
      </c>
      <c r="Y12" s="20" t="s">
        <v>25</v>
      </c>
      <c r="Z12" s="20" t="s">
        <v>25</v>
      </c>
      <c r="AA12" s="20" t="s">
        <v>25</v>
      </c>
      <c r="AB12" s="150"/>
    </row>
    <row r="13" spans="3:36" ht="12.75" customHeight="1" x14ac:dyDescent="0.2">
      <c r="C13" s="148"/>
      <c r="D13" s="4">
        <v>4</v>
      </c>
      <c r="E13" s="152"/>
      <c r="F13" s="9" t="s">
        <v>26</v>
      </c>
      <c r="G13" s="9" t="s">
        <v>26</v>
      </c>
      <c r="H13" s="9" t="s">
        <v>26</v>
      </c>
      <c r="I13" s="142"/>
      <c r="J13" s="9" t="s">
        <v>26</v>
      </c>
      <c r="K13" s="9" t="s">
        <v>26</v>
      </c>
      <c r="L13" s="20" t="s">
        <v>25</v>
      </c>
      <c r="M13" s="150"/>
      <c r="N13" s="20" t="s">
        <v>25</v>
      </c>
      <c r="O13" s="20" t="s">
        <v>25</v>
      </c>
      <c r="P13" s="20" t="s">
        <v>25</v>
      </c>
      <c r="Q13" s="20" t="s">
        <v>25</v>
      </c>
      <c r="R13" s="20" t="s">
        <v>25</v>
      </c>
      <c r="S13" s="150"/>
      <c r="T13" s="20" t="s">
        <v>25</v>
      </c>
      <c r="U13" s="20" t="s">
        <v>25</v>
      </c>
      <c r="V13" s="20" t="s">
        <v>25</v>
      </c>
      <c r="W13" s="20" t="s">
        <v>25</v>
      </c>
      <c r="X13" s="20" t="s">
        <v>25</v>
      </c>
      <c r="Y13" s="20" t="s">
        <v>25</v>
      </c>
      <c r="Z13" s="20" t="s">
        <v>25</v>
      </c>
      <c r="AA13" s="20" t="s">
        <v>25</v>
      </c>
      <c r="AB13" s="150"/>
    </row>
    <row r="14" spans="3:36" x14ac:dyDescent="0.2">
      <c r="C14" s="22"/>
      <c r="D14" s="4"/>
      <c r="E14" s="23">
        <v>5</v>
      </c>
      <c r="F14" s="13">
        <v>12</v>
      </c>
      <c r="G14" s="11">
        <v>19</v>
      </c>
      <c r="H14" s="11">
        <v>26</v>
      </c>
      <c r="I14" s="11">
        <v>5</v>
      </c>
      <c r="J14" s="11">
        <v>12</v>
      </c>
      <c r="K14" s="11">
        <v>19</v>
      </c>
      <c r="L14" s="11">
        <v>26</v>
      </c>
      <c r="M14" s="11"/>
      <c r="N14" s="11">
        <v>2</v>
      </c>
      <c r="O14" s="11">
        <v>9</v>
      </c>
      <c r="P14" s="11">
        <v>16</v>
      </c>
      <c r="Q14" s="11">
        <v>23</v>
      </c>
      <c r="R14" s="23">
        <v>30</v>
      </c>
      <c r="S14" s="11"/>
      <c r="T14" s="11">
        <v>7</v>
      </c>
      <c r="U14" s="11">
        <v>14</v>
      </c>
      <c r="V14" s="11">
        <v>21</v>
      </c>
      <c r="W14" s="11">
        <v>28</v>
      </c>
      <c r="X14" s="11">
        <v>4</v>
      </c>
      <c r="Y14" s="11">
        <v>11</v>
      </c>
      <c r="Z14" s="11">
        <v>18</v>
      </c>
      <c r="AA14" s="11">
        <v>25</v>
      </c>
      <c r="AB14" s="11"/>
    </row>
    <row r="15" spans="3:36" ht="12.75" customHeight="1" x14ac:dyDescent="0.2">
      <c r="C15" s="148" t="s">
        <v>11</v>
      </c>
      <c r="D15" s="24">
        <v>1</v>
      </c>
      <c r="E15" s="25" t="s">
        <v>29</v>
      </c>
      <c r="F15" s="25" t="s">
        <v>29</v>
      </c>
      <c r="G15" s="25" t="s">
        <v>29</v>
      </c>
      <c r="H15" s="25" t="s">
        <v>29</v>
      </c>
      <c r="I15" s="142" t="s">
        <v>8</v>
      </c>
      <c r="J15" s="25" t="s">
        <v>29</v>
      </c>
      <c r="K15" s="25" t="s">
        <v>29</v>
      </c>
      <c r="L15" s="25" t="s">
        <v>29</v>
      </c>
      <c r="M15" s="150"/>
      <c r="N15" s="25" t="s">
        <v>29</v>
      </c>
      <c r="O15" s="25" t="s">
        <v>29</v>
      </c>
      <c r="P15" s="25" t="s">
        <v>29</v>
      </c>
      <c r="Q15" s="25" t="s">
        <v>29</v>
      </c>
      <c r="R15" s="25" t="s">
        <v>29</v>
      </c>
      <c r="S15" s="151"/>
      <c r="T15" s="25" t="s">
        <v>29</v>
      </c>
      <c r="U15" s="25" t="s">
        <v>29</v>
      </c>
      <c r="V15" s="25" t="s">
        <v>29</v>
      </c>
      <c r="W15" s="25" t="s">
        <v>29</v>
      </c>
      <c r="Z15" s="19"/>
      <c r="AA15" s="19"/>
      <c r="AB15" s="150"/>
    </row>
    <row r="16" spans="3:36" x14ac:dyDescent="0.2">
      <c r="C16" s="148"/>
      <c r="D16" s="24">
        <v>2</v>
      </c>
      <c r="E16" s="25" t="s">
        <v>29</v>
      </c>
      <c r="F16" s="25" t="s">
        <v>29</v>
      </c>
      <c r="G16" s="25" t="s">
        <v>29</v>
      </c>
      <c r="H16" s="25" t="s">
        <v>29</v>
      </c>
      <c r="I16" s="142"/>
      <c r="J16" s="25" t="s">
        <v>29</v>
      </c>
      <c r="K16" s="25" t="s">
        <v>29</v>
      </c>
      <c r="L16" s="25" t="s">
        <v>29</v>
      </c>
      <c r="M16" s="150"/>
      <c r="N16" s="25" t="s">
        <v>29</v>
      </c>
      <c r="O16" s="25" t="s">
        <v>29</v>
      </c>
      <c r="P16" s="25" t="s">
        <v>29</v>
      </c>
      <c r="Q16" s="25" t="s">
        <v>29</v>
      </c>
      <c r="R16" s="25" t="s">
        <v>29</v>
      </c>
      <c r="S16" s="151"/>
      <c r="T16" s="25" t="s">
        <v>29</v>
      </c>
      <c r="U16" s="25" t="s">
        <v>29</v>
      </c>
      <c r="V16" s="25" t="s">
        <v>29</v>
      </c>
      <c r="W16" s="25" t="s">
        <v>29</v>
      </c>
      <c r="Z16" s="19"/>
      <c r="AA16" s="19"/>
      <c r="AB16" s="150"/>
    </row>
    <row r="17" spans="3:28" x14ac:dyDescent="0.2">
      <c r="C17" s="148"/>
      <c r="D17" s="24">
        <v>3</v>
      </c>
      <c r="E17" s="9" t="s">
        <v>26</v>
      </c>
      <c r="F17" s="9" t="s">
        <v>26</v>
      </c>
      <c r="G17" s="9" t="s">
        <v>26</v>
      </c>
      <c r="H17" s="9" t="s">
        <v>26</v>
      </c>
      <c r="I17" s="142"/>
      <c r="J17" s="9" t="s">
        <v>26</v>
      </c>
      <c r="K17" s="9" t="s">
        <v>26</v>
      </c>
      <c r="L17" s="10" t="s">
        <v>27</v>
      </c>
      <c r="M17" s="150"/>
      <c r="N17" s="10" t="s">
        <v>27</v>
      </c>
      <c r="O17" s="10" t="s">
        <v>27</v>
      </c>
      <c r="P17" s="10" t="s">
        <v>27</v>
      </c>
      <c r="Q17" s="10" t="s">
        <v>27</v>
      </c>
      <c r="R17" s="10" t="s">
        <v>27</v>
      </c>
      <c r="S17" s="151"/>
      <c r="T17" s="10" t="s">
        <v>27</v>
      </c>
      <c r="U17" s="10" t="s">
        <v>27</v>
      </c>
      <c r="V17" s="10" t="s">
        <v>27</v>
      </c>
      <c r="W17" s="10" t="s">
        <v>27</v>
      </c>
      <c r="X17" s="10" t="s">
        <v>27</v>
      </c>
      <c r="Y17" s="10" t="s">
        <v>27</v>
      </c>
      <c r="Z17" s="10" t="s">
        <v>27</v>
      </c>
      <c r="AA17" s="10" t="s">
        <v>27</v>
      </c>
      <c r="AB17" s="150"/>
    </row>
    <row r="18" spans="3:28" x14ac:dyDescent="0.2">
      <c r="C18" s="148"/>
      <c r="D18" s="24">
        <v>4</v>
      </c>
      <c r="E18" s="9" t="s">
        <v>26</v>
      </c>
      <c r="F18" s="9" t="s">
        <v>26</v>
      </c>
      <c r="G18" s="9" t="s">
        <v>26</v>
      </c>
      <c r="H18" s="9" t="s">
        <v>26</v>
      </c>
      <c r="I18" s="142"/>
      <c r="J18" s="9" t="s">
        <v>26</v>
      </c>
      <c r="K18" s="9" t="s">
        <v>26</v>
      </c>
      <c r="L18" s="10" t="s">
        <v>27</v>
      </c>
      <c r="M18" s="150"/>
      <c r="N18" s="10" t="s">
        <v>27</v>
      </c>
      <c r="O18" s="10" t="s">
        <v>27</v>
      </c>
      <c r="P18" s="10" t="s">
        <v>27</v>
      </c>
      <c r="Q18" s="10" t="s">
        <v>27</v>
      </c>
      <c r="R18" s="10" t="s">
        <v>27</v>
      </c>
      <c r="S18" s="151"/>
      <c r="T18" s="10" t="s">
        <v>27</v>
      </c>
      <c r="U18" s="10" t="s">
        <v>27</v>
      </c>
      <c r="V18" s="10" t="s">
        <v>27</v>
      </c>
      <c r="W18" s="10" t="s">
        <v>27</v>
      </c>
      <c r="X18" s="10" t="s">
        <v>27</v>
      </c>
      <c r="Y18" s="10" t="s">
        <v>27</v>
      </c>
      <c r="Z18" s="10" t="s">
        <v>27</v>
      </c>
      <c r="AA18" s="10" t="s">
        <v>27</v>
      </c>
      <c r="AB18" s="150"/>
    </row>
    <row r="19" spans="3:28" x14ac:dyDescent="0.2">
      <c r="C19" s="22"/>
      <c r="D19" s="4"/>
      <c r="E19" s="12">
        <v>6</v>
      </c>
      <c r="F19" s="12">
        <v>13</v>
      </c>
      <c r="G19" s="13">
        <v>20</v>
      </c>
      <c r="H19" s="13">
        <v>27</v>
      </c>
      <c r="I19" s="13">
        <v>6</v>
      </c>
      <c r="J19" s="13">
        <v>13</v>
      </c>
      <c r="K19" s="13">
        <v>20</v>
      </c>
      <c r="L19" s="13">
        <v>27</v>
      </c>
      <c r="M19" s="11"/>
      <c r="N19" s="13">
        <v>3</v>
      </c>
      <c r="O19" s="13">
        <v>10</v>
      </c>
      <c r="P19" s="13">
        <v>17</v>
      </c>
      <c r="Q19" s="13">
        <v>24</v>
      </c>
      <c r="R19" s="12"/>
      <c r="S19" s="11">
        <v>1</v>
      </c>
      <c r="T19" s="11">
        <v>8</v>
      </c>
      <c r="U19" s="11">
        <v>15</v>
      </c>
      <c r="V19" s="11">
        <v>22</v>
      </c>
      <c r="W19" s="11">
        <v>29</v>
      </c>
      <c r="X19" s="11">
        <v>5</v>
      </c>
      <c r="Y19" s="11">
        <v>12</v>
      </c>
      <c r="Z19" s="11">
        <v>19</v>
      </c>
      <c r="AA19" s="11">
        <v>26</v>
      </c>
      <c r="AB19" s="11"/>
    </row>
    <row r="20" spans="3:28" ht="12.75" customHeight="1" x14ac:dyDescent="0.2">
      <c r="C20" s="148" t="s">
        <v>12</v>
      </c>
      <c r="D20" s="24">
        <v>1</v>
      </c>
      <c r="E20" s="19" t="s">
        <v>24</v>
      </c>
      <c r="F20" s="19" t="s">
        <v>24</v>
      </c>
      <c r="G20" s="19" t="s">
        <v>24</v>
      </c>
      <c r="H20" s="19" t="s">
        <v>24</v>
      </c>
      <c r="I20" s="19" t="s">
        <v>24</v>
      </c>
      <c r="J20" s="19" t="s">
        <v>24</v>
      </c>
      <c r="K20" s="19" t="s">
        <v>24</v>
      </c>
      <c r="L20" s="19" t="s">
        <v>24</v>
      </c>
      <c r="M20" s="150"/>
      <c r="N20" s="19" t="s">
        <v>24</v>
      </c>
      <c r="O20" s="19" t="s">
        <v>24</v>
      </c>
      <c r="P20" s="142" t="s">
        <v>8</v>
      </c>
      <c r="Q20" s="19"/>
      <c r="R20" s="150"/>
      <c r="S20" s="142" t="s">
        <v>8</v>
      </c>
      <c r="T20" s="19"/>
      <c r="U20" s="19"/>
      <c r="V20" s="19"/>
      <c r="W20" s="19"/>
      <c r="X20" s="19"/>
      <c r="Y20" s="19"/>
      <c r="Z20" s="142" t="s">
        <v>8</v>
      </c>
      <c r="AA20" s="19"/>
      <c r="AB20" s="150"/>
    </row>
    <row r="21" spans="3:28" ht="12.75" customHeight="1" x14ac:dyDescent="0.2">
      <c r="C21" s="148"/>
      <c r="D21" s="24">
        <v>2</v>
      </c>
      <c r="E21" s="19" t="s">
        <v>24</v>
      </c>
      <c r="F21" s="19" t="s">
        <v>24</v>
      </c>
      <c r="G21" s="19" t="s">
        <v>24</v>
      </c>
      <c r="H21" s="19" t="s">
        <v>24</v>
      </c>
      <c r="I21" s="19" t="s">
        <v>24</v>
      </c>
      <c r="J21" s="19" t="s">
        <v>24</v>
      </c>
      <c r="K21" s="19" t="s">
        <v>24</v>
      </c>
      <c r="L21" s="19" t="s">
        <v>24</v>
      </c>
      <c r="M21" s="150"/>
      <c r="N21" s="19" t="s">
        <v>24</v>
      </c>
      <c r="O21" s="19" t="s">
        <v>24</v>
      </c>
      <c r="P21" s="142"/>
      <c r="Q21" s="19"/>
      <c r="R21" s="150"/>
      <c r="S21" s="142"/>
      <c r="T21" s="19"/>
      <c r="U21" s="19"/>
      <c r="V21" s="19"/>
      <c r="W21" s="19"/>
      <c r="X21" s="19"/>
      <c r="Y21" s="19"/>
      <c r="Z21" s="142"/>
      <c r="AA21" s="19"/>
      <c r="AB21" s="150"/>
    </row>
    <row r="22" spans="3:28" ht="12.75" customHeight="1" x14ac:dyDescent="0.2">
      <c r="C22" s="148"/>
      <c r="D22" s="24">
        <v>3</v>
      </c>
      <c r="E22" s="9" t="s">
        <v>26</v>
      </c>
      <c r="F22" s="9" t="s">
        <v>26</v>
      </c>
      <c r="G22" s="9" t="s">
        <v>26</v>
      </c>
      <c r="H22" s="9" t="s">
        <v>26</v>
      </c>
      <c r="I22" s="9" t="s">
        <v>26</v>
      </c>
      <c r="J22" s="9" t="s">
        <v>26</v>
      </c>
      <c r="K22" s="9" t="s">
        <v>26</v>
      </c>
      <c r="L22" s="19" t="s">
        <v>24</v>
      </c>
      <c r="M22" s="150"/>
      <c r="N22" s="19" t="s">
        <v>24</v>
      </c>
      <c r="O22" s="19" t="s">
        <v>24</v>
      </c>
      <c r="P22" s="142"/>
      <c r="Q22" s="19"/>
      <c r="R22" s="150"/>
      <c r="S22" s="142"/>
      <c r="T22" s="21" t="s">
        <v>28</v>
      </c>
      <c r="U22" s="21" t="s">
        <v>28</v>
      </c>
      <c r="V22" s="21" t="s">
        <v>28</v>
      </c>
      <c r="W22" s="21" t="s">
        <v>28</v>
      </c>
      <c r="X22" s="21" t="s">
        <v>28</v>
      </c>
      <c r="Y22" s="19"/>
      <c r="Z22" s="142"/>
      <c r="AA22" s="26"/>
      <c r="AB22" s="150"/>
    </row>
    <row r="23" spans="3:28" ht="12.75" customHeight="1" x14ac:dyDescent="0.2">
      <c r="C23" s="148"/>
      <c r="D23" s="24">
        <v>4</v>
      </c>
      <c r="E23" s="9" t="s">
        <v>26</v>
      </c>
      <c r="F23" s="9" t="s">
        <v>26</v>
      </c>
      <c r="G23" s="9" t="s">
        <v>26</v>
      </c>
      <c r="H23" s="9" t="s">
        <v>26</v>
      </c>
      <c r="I23" s="9" t="s">
        <v>26</v>
      </c>
      <c r="J23" s="9" t="s">
        <v>26</v>
      </c>
      <c r="K23" s="9" t="s">
        <v>26</v>
      </c>
      <c r="L23" s="19" t="s">
        <v>24</v>
      </c>
      <c r="M23" s="150"/>
      <c r="N23" s="19" t="s">
        <v>24</v>
      </c>
      <c r="O23" s="19" t="s">
        <v>24</v>
      </c>
      <c r="P23" s="142"/>
      <c r="Q23" s="19"/>
      <c r="R23" s="150"/>
      <c r="S23" s="142"/>
      <c r="T23" s="21" t="s">
        <v>28</v>
      </c>
      <c r="U23" s="21" t="s">
        <v>28</v>
      </c>
      <c r="V23" s="21" t="s">
        <v>28</v>
      </c>
      <c r="W23" s="21" t="s">
        <v>28</v>
      </c>
      <c r="X23" s="21" t="s">
        <v>28</v>
      </c>
      <c r="Y23" s="19"/>
      <c r="Z23" s="142"/>
      <c r="AA23" s="26"/>
      <c r="AB23" s="150"/>
    </row>
    <row r="24" spans="3:28" x14ac:dyDescent="0.2">
      <c r="C24" s="22"/>
      <c r="D24" s="4"/>
      <c r="E24" s="12">
        <v>7</v>
      </c>
      <c r="F24" s="13">
        <v>14</v>
      </c>
      <c r="G24" s="11">
        <v>21</v>
      </c>
      <c r="H24" s="11">
        <v>28</v>
      </c>
      <c r="I24" s="11">
        <v>7</v>
      </c>
      <c r="J24" s="11">
        <v>14</v>
      </c>
      <c r="K24" s="11">
        <v>21</v>
      </c>
      <c r="L24" s="11">
        <v>28</v>
      </c>
      <c r="M24" s="11"/>
      <c r="N24" s="11">
        <v>4</v>
      </c>
      <c r="O24" s="11">
        <v>11</v>
      </c>
      <c r="P24" s="11">
        <v>18</v>
      </c>
      <c r="Q24" s="11">
        <v>25</v>
      </c>
      <c r="R24" s="12"/>
      <c r="S24" s="11">
        <v>2</v>
      </c>
      <c r="T24" s="11">
        <v>9</v>
      </c>
      <c r="U24" s="11">
        <v>16</v>
      </c>
      <c r="V24" s="11">
        <v>23</v>
      </c>
      <c r="W24" s="11">
        <v>30</v>
      </c>
      <c r="X24" s="11">
        <v>6</v>
      </c>
      <c r="Y24" s="11">
        <v>13</v>
      </c>
      <c r="Z24" s="11">
        <v>20</v>
      </c>
      <c r="AA24" s="11">
        <v>27</v>
      </c>
      <c r="AB24" s="11"/>
    </row>
    <row r="25" spans="3:28" ht="12.75" customHeight="1" x14ac:dyDescent="0.2">
      <c r="C25" s="148" t="s">
        <v>13</v>
      </c>
      <c r="D25" s="24">
        <v>1</v>
      </c>
      <c r="E25" s="25" t="s">
        <v>29</v>
      </c>
      <c r="F25" s="25" t="s">
        <v>29</v>
      </c>
      <c r="G25" s="25" t="s">
        <v>29</v>
      </c>
      <c r="H25" s="25" t="s">
        <v>29</v>
      </c>
      <c r="I25" s="25" t="s">
        <v>29</v>
      </c>
      <c r="J25" s="25" t="s">
        <v>29</v>
      </c>
      <c r="K25" s="25" t="s">
        <v>29</v>
      </c>
      <c r="L25" s="25" t="s">
        <v>29</v>
      </c>
      <c r="M25" s="142"/>
      <c r="N25" s="10" t="s">
        <v>27</v>
      </c>
      <c r="O25" s="10" t="s">
        <v>27</v>
      </c>
      <c r="P25" s="142" t="s">
        <v>8</v>
      </c>
      <c r="Q25" s="10" t="s">
        <v>27</v>
      </c>
      <c r="R25" s="150"/>
      <c r="S25" s="25" t="s">
        <v>29</v>
      </c>
      <c r="T25" s="25" t="s">
        <v>29</v>
      </c>
      <c r="U25" s="25" t="s">
        <v>29</v>
      </c>
      <c r="V25" s="25" t="s">
        <v>29</v>
      </c>
      <c r="W25" s="20" t="s">
        <v>25</v>
      </c>
      <c r="X25" s="20" t="s">
        <v>25</v>
      </c>
      <c r="Y25" s="20" t="s">
        <v>25</v>
      </c>
      <c r="Z25" s="142" t="s">
        <v>8</v>
      </c>
      <c r="AA25" s="21" t="s">
        <v>28</v>
      </c>
      <c r="AB25" s="150"/>
    </row>
    <row r="26" spans="3:28" x14ac:dyDescent="0.2">
      <c r="C26" s="148"/>
      <c r="D26" s="24">
        <v>2</v>
      </c>
      <c r="E26" s="25" t="s">
        <v>29</v>
      </c>
      <c r="F26" s="25" t="s">
        <v>29</v>
      </c>
      <c r="G26" s="25" t="s">
        <v>29</v>
      </c>
      <c r="H26" s="25" t="s">
        <v>29</v>
      </c>
      <c r="I26" s="25" t="s">
        <v>29</v>
      </c>
      <c r="J26" s="25" t="s">
        <v>29</v>
      </c>
      <c r="K26" s="25" t="s">
        <v>29</v>
      </c>
      <c r="L26" s="25" t="s">
        <v>29</v>
      </c>
      <c r="M26" s="142"/>
      <c r="N26" s="10" t="s">
        <v>27</v>
      </c>
      <c r="O26" s="10" t="s">
        <v>27</v>
      </c>
      <c r="P26" s="142"/>
      <c r="Q26" s="10" t="s">
        <v>27</v>
      </c>
      <c r="R26" s="150"/>
      <c r="S26" s="25" t="s">
        <v>29</v>
      </c>
      <c r="T26" s="25" t="s">
        <v>29</v>
      </c>
      <c r="U26" s="25" t="s">
        <v>29</v>
      </c>
      <c r="V26" s="25" t="s">
        <v>29</v>
      </c>
      <c r="W26" s="20" t="s">
        <v>25</v>
      </c>
      <c r="X26" s="20" t="s">
        <v>25</v>
      </c>
      <c r="Y26" s="20" t="s">
        <v>25</v>
      </c>
      <c r="Z26" s="142"/>
      <c r="AA26" s="21" t="s">
        <v>28</v>
      </c>
      <c r="AB26" s="150"/>
    </row>
    <row r="27" spans="3:28" x14ac:dyDescent="0.2">
      <c r="C27" s="148"/>
      <c r="D27" s="24">
        <v>3</v>
      </c>
      <c r="F27" s="19"/>
      <c r="L27" s="21" t="s">
        <v>28</v>
      </c>
      <c r="M27" s="142"/>
      <c r="N27" s="21" t="s">
        <v>28</v>
      </c>
      <c r="O27" s="21" t="s">
        <v>28</v>
      </c>
      <c r="P27" s="142"/>
      <c r="Q27" s="21" t="s">
        <v>28</v>
      </c>
      <c r="R27" s="150"/>
      <c r="S27" s="21" t="s">
        <v>28</v>
      </c>
      <c r="T27" s="21" t="s">
        <v>28</v>
      </c>
      <c r="U27" s="21" t="s">
        <v>28</v>
      </c>
      <c r="V27" s="21" t="s">
        <v>28</v>
      </c>
      <c r="W27" s="21" t="s">
        <v>28</v>
      </c>
      <c r="X27" s="21" t="s">
        <v>28</v>
      </c>
      <c r="Y27" s="21" t="s">
        <v>28</v>
      </c>
      <c r="Z27" s="142"/>
      <c r="AA27" s="21" t="s">
        <v>28</v>
      </c>
      <c r="AB27" s="150"/>
    </row>
    <row r="28" spans="3:28" x14ac:dyDescent="0.2">
      <c r="C28" s="148"/>
      <c r="D28" s="24">
        <v>4</v>
      </c>
      <c r="F28" s="19"/>
      <c r="L28" s="21" t="s">
        <v>28</v>
      </c>
      <c r="M28" s="142"/>
      <c r="N28" s="21" t="s">
        <v>28</v>
      </c>
      <c r="O28" s="21" t="s">
        <v>28</v>
      </c>
      <c r="P28" s="142"/>
      <c r="Q28" s="21" t="s">
        <v>28</v>
      </c>
      <c r="R28" s="150"/>
      <c r="S28" s="21" t="s">
        <v>28</v>
      </c>
      <c r="T28" s="21" t="s">
        <v>28</v>
      </c>
      <c r="U28" s="21" t="s">
        <v>28</v>
      </c>
      <c r="V28" s="21" t="s">
        <v>28</v>
      </c>
      <c r="W28" s="21" t="s">
        <v>28</v>
      </c>
      <c r="X28" s="21" t="s">
        <v>28</v>
      </c>
      <c r="Y28" s="21" t="s">
        <v>28</v>
      </c>
      <c r="Z28" s="142"/>
      <c r="AA28" s="21" t="s">
        <v>28</v>
      </c>
      <c r="AB28" s="150"/>
    </row>
    <row r="29" spans="3:28" x14ac:dyDescent="0.2">
      <c r="C29" s="22"/>
      <c r="D29" s="4"/>
      <c r="E29" s="12">
        <v>8</v>
      </c>
      <c r="F29" s="23">
        <v>15</v>
      </c>
      <c r="G29" s="11">
        <v>22</v>
      </c>
      <c r="H29" s="11"/>
      <c r="I29" s="23">
        <v>8</v>
      </c>
      <c r="J29" s="23">
        <v>15</v>
      </c>
      <c r="K29" s="23">
        <v>22</v>
      </c>
      <c r="L29" s="23">
        <v>29</v>
      </c>
      <c r="M29" s="23"/>
      <c r="N29" s="23">
        <v>5</v>
      </c>
      <c r="O29" s="23">
        <v>12</v>
      </c>
      <c r="P29" s="23">
        <v>19</v>
      </c>
      <c r="Q29" s="23">
        <v>26</v>
      </c>
      <c r="R29" s="12"/>
      <c r="S29" s="11">
        <v>3</v>
      </c>
      <c r="T29" s="11">
        <v>10</v>
      </c>
      <c r="U29" s="11">
        <v>17</v>
      </c>
      <c r="V29" s="11">
        <v>24</v>
      </c>
      <c r="W29" s="11">
        <v>31</v>
      </c>
      <c r="X29" s="11">
        <v>7</v>
      </c>
      <c r="Y29" s="11">
        <v>14</v>
      </c>
      <c r="Z29" s="11">
        <v>21</v>
      </c>
      <c r="AA29" s="11">
        <v>28</v>
      </c>
      <c r="AB29" s="11"/>
    </row>
    <row r="30" spans="3:28" ht="12.75" customHeight="1" x14ac:dyDescent="0.2">
      <c r="C30" s="148" t="s">
        <v>14</v>
      </c>
      <c r="D30" s="27">
        <v>1</v>
      </c>
      <c r="E30" s="28"/>
      <c r="F30" s="19"/>
      <c r="G30" s="19"/>
      <c r="H30" s="149"/>
      <c r="I30" s="19"/>
      <c r="J30" s="19"/>
      <c r="K30" s="19"/>
      <c r="L30" s="19"/>
      <c r="M30" s="143"/>
      <c r="N30" s="19"/>
      <c r="O30" s="19"/>
      <c r="P30" s="142" t="s">
        <v>8</v>
      </c>
      <c r="Q30" s="8"/>
      <c r="R30" s="149"/>
      <c r="S30" s="19"/>
      <c r="T30" s="19"/>
      <c r="U30" s="19"/>
      <c r="V30" s="19"/>
      <c r="W30" s="19"/>
      <c r="X30" s="26"/>
      <c r="Y30" s="29"/>
      <c r="Z30" s="142" t="s">
        <v>8</v>
      </c>
      <c r="AA30" s="29"/>
      <c r="AB30" s="143"/>
    </row>
    <row r="31" spans="3:28" x14ac:dyDescent="0.2">
      <c r="C31" s="148"/>
      <c r="D31" s="27">
        <v>2</v>
      </c>
      <c r="E31" s="28"/>
      <c r="F31" s="19"/>
      <c r="G31" s="19"/>
      <c r="H31" s="149"/>
      <c r="I31" s="19"/>
      <c r="J31" s="19"/>
      <c r="K31" s="19"/>
      <c r="L31" s="19"/>
      <c r="M31" s="143"/>
      <c r="N31" s="19"/>
      <c r="O31" s="19"/>
      <c r="P31" s="142"/>
      <c r="Q31" s="8"/>
      <c r="R31" s="149"/>
      <c r="S31" s="19"/>
      <c r="T31" s="19"/>
      <c r="U31" s="19"/>
      <c r="V31" s="19"/>
      <c r="W31" s="19"/>
      <c r="X31" s="26"/>
      <c r="Y31" s="29"/>
      <c r="Z31" s="142"/>
      <c r="AA31" s="29"/>
      <c r="AB31" s="143"/>
    </row>
    <row r="32" spans="3:28" x14ac:dyDescent="0.2">
      <c r="C32" s="148"/>
      <c r="D32" s="27">
        <v>3</v>
      </c>
      <c r="E32" s="28"/>
      <c r="F32" s="28"/>
      <c r="G32" s="28"/>
      <c r="H32" s="149"/>
      <c r="I32" s="19"/>
      <c r="J32" s="19"/>
      <c r="K32" s="19"/>
      <c r="L32" s="19"/>
      <c r="M32" s="143"/>
      <c r="N32" s="19"/>
      <c r="O32" s="19"/>
      <c r="P32" s="142"/>
      <c r="Q32" s="8"/>
      <c r="R32" s="149"/>
      <c r="S32" s="19"/>
      <c r="T32" s="19"/>
      <c r="U32" s="19"/>
      <c r="V32" s="19"/>
      <c r="W32" s="19"/>
      <c r="X32" s="26"/>
      <c r="Y32" s="29"/>
      <c r="Z32" s="142"/>
      <c r="AA32" s="29"/>
      <c r="AB32" s="143"/>
    </row>
    <row r="33" spans="3:28" x14ac:dyDescent="0.2">
      <c r="C33" s="148"/>
      <c r="D33" s="27">
        <v>4</v>
      </c>
      <c r="E33" s="28"/>
      <c r="F33" s="28"/>
      <c r="G33" s="28"/>
      <c r="H33" s="149"/>
      <c r="I33" s="19"/>
      <c r="J33" s="19"/>
      <c r="K33" s="19"/>
      <c r="L33" s="19"/>
      <c r="M33" s="143"/>
      <c r="N33" s="19"/>
      <c r="O33" s="19"/>
      <c r="P33" s="142"/>
      <c r="Q33" s="8"/>
      <c r="R33" s="149"/>
      <c r="S33" s="19"/>
      <c r="T33" s="19"/>
      <c r="U33" s="19"/>
      <c r="V33" s="19"/>
      <c r="W33" s="19"/>
      <c r="X33" s="8"/>
      <c r="Y33" s="29"/>
      <c r="Z33" s="142"/>
      <c r="AA33" s="29"/>
      <c r="AB33" s="143"/>
    </row>
    <row r="34" spans="3:28" x14ac:dyDescent="0.2">
      <c r="C34" s="144" t="s">
        <v>15</v>
      </c>
      <c r="D34" s="144"/>
      <c r="E34" s="145" t="s">
        <v>16</v>
      </c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6" t="s">
        <v>17</v>
      </c>
      <c r="S34" s="146"/>
      <c r="T34" s="146"/>
      <c r="U34" s="146"/>
      <c r="V34" s="30" t="s">
        <v>18</v>
      </c>
      <c r="W34" s="147" t="s">
        <v>19</v>
      </c>
      <c r="X34" s="147"/>
      <c r="Y34" s="146" t="s">
        <v>20</v>
      </c>
      <c r="Z34" s="146"/>
      <c r="AA34" s="30" t="s">
        <v>21</v>
      </c>
      <c r="AB34" s="31"/>
    </row>
    <row r="35" spans="3:28" x14ac:dyDescent="0.2">
      <c r="C35" s="138" t="s">
        <v>26</v>
      </c>
      <c r="D35" s="138"/>
      <c r="E35" s="139" t="s">
        <v>30</v>
      </c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40" t="s">
        <v>31</v>
      </c>
      <c r="S35" s="140"/>
      <c r="T35" s="140"/>
      <c r="U35" s="140"/>
      <c r="V35" s="32">
        <v>45</v>
      </c>
      <c r="W35" s="141"/>
      <c r="X35" s="141"/>
      <c r="Y35" s="141"/>
      <c r="Z35" s="141"/>
      <c r="AA35" s="32">
        <v>45</v>
      </c>
      <c r="AB35" s="16">
        <f t="shared" ref="AB35:AB40" si="0">(V35-AA35)</f>
        <v>0</v>
      </c>
    </row>
    <row r="36" spans="3:28" x14ac:dyDescent="0.2">
      <c r="C36" s="134" t="s">
        <v>27</v>
      </c>
      <c r="D36" s="134"/>
      <c r="E36" s="135" t="s">
        <v>32</v>
      </c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6" t="s">
        <v>33</v>
      </c>
      <c r="S36" s="136"/>
      <c r="T36" s="136"/>
      <c r="U36" s="136"/>
      <c r="V36" s="33">
        <v>60</v>
      </c>
      <c r="W36" s="137"/>
      <c r="X36" s="137"/>
      <c r="Y36" s="137"/>
      <c r="Z36" s="137"/>
      <c r="AA36" s="33">
        <v>60</v>
      </c>
      <c r="AB36" s="16">
        <f t="shared" si="0"/>
        <v>0</v>
      </c>
    </row>
    <row r="37" spans="3:28" x14ac:dyDescent="0.2">
      <c r="C37" s="130" t="s">
        <v>24</v>
      </c>
      <c r="D37" s="130"/>
      <c r="E37" s="131" t="s">
        <v>34</v>
      </c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2" t="s">
        <v>35</v>
      </c>
      <c r="S37" s="132"/>
      <c r="T37" s="132"/>
      <c r="U37" s="132"/>
      <c r="V37" s="34">
        <v>45</v>
      </c>
      <c r="W37" s="133"/>
      <c r="X37" s="133"/>
      <c r="Y37" s="133"/>
      <c r="Z37" s="133"/>
      <c r="AA37" s="34">
        <v>45</v>
      </c>
      <c r="AB37" s="16">
        <f t="shared" si="0"/>
        <v>0</v>
      </c>
    </row>
    <row r="38" spans="3:28" s="35" customFormat="1" x14ac:dyDescent="0.2">
      <c r="C38" s="123" t="s">
        <v>28</v>
      </c>
      <c r="D38" s="123"/>
      <c r="E38" s="124" t="s">
        <v>36</v>
      </c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5" t="s">
        <v>22</v>
      </c>
      <c r="S38" s="125"/>
      <c r="T38" s="125"/>
      <c r="U38" s="125"/>
      <c r="V38" s="36">
        <v>60</v>
      </c>
      <c r="W38" s="126"/>
      <c r="X38" s="126"/>
      <c r="Y38" s="37"/>
      <c r="Z38" s="37"/>
      <c r="AA38" s="36">
        <v>60</v>
      </c>
      <c r="AB38" s="38">
        <f t="shared" si="0"/>
        <v>0</v>
      </c>
    </row>
    <row r="39" spans="3:28" x14ac:dyDescent="0.2">
      <c r="C39" s="127" t="s">
        <v>25</v>
      </c>
      <c r="D39" s="127"/>
      <c r="E39" s="128" t="s">
        <v>37</v>
      </c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9" t="s">
        <v>38</v>
      </c>
      <c r="S39" s="129"/>
      <c r="T39" s="129"/>
      <c r="U39" s="129"/>
      <c r="V39" s="39">
        <v>60</v>
      </c>
      <c r="W39" s="118"/>
      <c r="X39" s="118"/>
      <c r="Y39" s="118"/>
      <c r="Z39" s="118"/>
      <c r="AA39" s="39">
        <v>60</v>
      </c>
      <c r="AB39" s="16">
        <f t="shared" si="0"/>
        <v>0</v>
      </c>
    </row>
    <row r="40" spans="3:28" x14ac:dyDescent="0.2">
      <c r="C40" s="119" t="s">
        <v>29</v>
      </c>
      <c r="D40" s="119"/>
      <c r="E40" s="120" t="s">
        <v>39</v>
      </c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1" t="s">
        <v>40</v>
      </c>
      <c r="S40" s="121"/>
      <c r="T40" s="121"/>
      <c r="U40" s="121"/>
      <c r="V40" s="40">
        <v>60</v>
      </c>
      <c r="W40" s="122"/>
      <c r="X40" s="122"/>
      <c r="Y40" s="122"/>
      <c r="Z40" s="122"/>
      <c r="AA40" s="40">
        <v>60</v>
      </c>
      <c r="AB40" s="16">
        <f t="shared" si="0"/>
        <v>0</v>
      </c>
    </row>
    <row r="41" spans="3:28" x14ac:dyDescent="0.2">
      <c r="R41" s="117"/>
      <c r="S41" s="117"/>
      <c r="T41" s="117"/>
      <c r="U41" s="117"/>
      <c r="V41" s="14"/>
      <c r="AA41" s="15"/>
    </row>
  </sheetData>
  <mergeCells count="79">
    <mergeCell ref="C2:AG2"/>
    <mergeCell ref="D3:H3"/>
    <mergeCell ref="I3:M3"/>
    <mergeCell ref="N3:R3"/>
    <mergeCell ref="S3:W3"/>
    <mergeCell ref="X3:AB3"/>
    <mergeCell ref="S5:S8"/>
    <mergeCell ref="AB5:AB8"/>
    <mergeCell ref="C10:C13"/>
    <mergeCell ref="E10:E13"/>
    <mergeCell ref="I10:I13"/>
    <mergeCell ref="M10:M13"/>
    <mergeCell ref="S10:S13"/>
    <mergeCell ref="AB10:AB13"/>
    <mergeCell ref="C5:C9"/>
    <mergeCell ref="E5:E8"/>
    <mergeCell ref="I5:I8"/>
    <mergeCell ref="N5:N8"/>
    <mergeCell ref="Q5:Q8"/>
    <mergeCell ref="C15:C18"/>
    <mergeCell ref="I15:I18"/>
    <mergeCell ref="M15:M18"/>
    <mergeCell ref="S15:S18"/>
    <mergeCell ref="AB15:AB18"/>
    <mergeCell ref="Z20:Z23"/>
    <mergeCell ref="AB20:AB23"/>
    <mergeCell ref="C25:C28"/>
    <mergeCell ref="M25:M28"/>
    <mergeCell ref="P25:P28"/>
    <mergeCell ref="R25:R28"/>
    <mergeCell ref="Z25:Z28"/>
    <mergeCell ref="AB25:AB28"/>
    <mergeCell ref="C20:C23"/>
    <mergeCell ref="M20:M23"/>
    <mergeCell ref="P20:P23"/>
    <mergeCell ref="R20:R23"/>
    <mergeCell ref="S20:S23"/>
    <mergeCell ref="Z30:Z33"/>
    <mergeCell ref="AB30:AB33"/>
    <mergeCell ref="C34:D34"/>
    <mergeCell ref="E34:Q34"/>
    <mergeCell ref="R34:U34"/>
    <mergeCell ref="W34:X34"/>
    <mergeCell ref="Y34:Z34"/>
    <mergeCell ref="C30:C33"/>
    <mergeCell ref="H30:H33"/>
    <mergeCell ref="M30:M33"/>
    <mergeCell ref="P30:P33"/>
    <mergeCell ref="R30:R33"/>
    <mergeCell ref="C35:D35"/>
    <mergeCell ref="E35:Q35"/>
    <mergeCell ref="R35:U35"/>
    <mergeCell ref="W35:X35"/>
    <mergeCell ref="Y35:Z35"/>
    <mergeCell ref="C36:D36"/>
    <mergeCell ref="E36:Q36"/>
    <mergeCell ref="R36:U36"/>
    <mergeCell ref="W36:X36"/>
    <mergeCell ref="Y36:Z36"/>
    <mergeCell ref="C37:D37"/>
    <mergeCell ref="E37:Q37"/>
    <mergeCell ref="R37:U37"/>
    <mergeCell ref="W37:X37"/>
    <mergeCell ref="Y37:Z37"/>
    <mergeCell ref="C38:D38"/>
    <mergeCell ref="E38:Q38"/>
    <mergeCell ref="R38:U38"/>
    <mergeCell ref="W38:X38"/>
    <mergeCell ref="C39:D39"/>
    <mergeCell ref="E39:Q39"/>
    <mergeCell ref="R39:U39"/>
    <mergeCell ref="W39:X39"/>
    <mergeCell ref="R41:U41"/>
    <mergeCell ref="Y39:Z39"/>
    <mergeCell ref="C40:D40"/>
    <mergeCell ref="E40:Q40"/>
    <mergeCell ref="R40:U40"/>
    <mergeCell ref="W40:X40"/>
    <mergeCell ref="Y40:Z40"/>
  </mergeCells>
  <pageMargins left="0" right="0" top="0" bottom="0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45"/>
  <sheetViews>
    <sheetView topLeftCell="A10" zoomScale="70" zoomScaleNormal="70" workbookViewId="0">
      <selection activeCell="AG30" sqref="AG30"/>
    </sheetView>
  </sheetViews>
  <sheetFormatPr defaultRowHeight="12.75" x14ac:dyDescent="0.2"/>
  <cols>
    <col min="1" max="1" width="5.7109375" customWidth="1"/>
    <col min="2" max="2" width="5.85546875" customWidth="1"/>
    <col min="3" max="3" width="9.28515625" customWidth="1"/>
    <col min="4" max="4" width="8" customWidth="1"/>
    <col min="5" max="5" width="9.140625" customWidth="1"/>
    <col min="6" max="6" width="7.28515625" customWidth="1"/>
    <col min="7" max="7" width="8.7109375" customWidth="1"/>
    <col min="8" max="8" width="8.5703125" customWidth="1"/>
    <col min="9" max="11" width="7.85546875" customWidth="1"/>
    <col min="12" max="12" width="8" customWidth="1"/>
    <col min="13" max="13" width="7.85546875" customWidth="1"/>
    <col min="14" max="14" width="8.42578125" customWidth="1"/>
    <col min="15" max="21" width="7.85546875" customWidth="1"/>
    <col min="26" max="26" width="9.140625" hidden="1" customWidth="1"/>
  </cols>
  <sheetData>
    <row r="3" spans="1:28" ht="19.5" thickBot="1" x14ac:dyDescent="0.35">
      <c r="A3" s="177" t="s">
        <v>52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</row>
    <row r="4" spans="1:28" ht="15" customHeight="1" thickBot="1" x14ac:dyDescent="0.25">
      <c r="A4" s="179" t="s">
        <v>0</v>
      </c>
      <c r="B4" s="181" t="s">
        <v>44</v>
      </c>
      <c r="C4" s="183" t="s">
        <v>47</v>
      </c>
      <c r="D4" s="184"/>
      <c r="E4" s="184"/>
      <c r="F4" s="185"/>
      <c r="G4" s="183" t="s">
        <v>48</v>
      </c>
      <c r="H4" s="184"/>
      <c r="I4" s="184"/>
      <c r="J4" s="184"/>
      <c r="K4" s="185"/>
      <c r="L4" s="183" t="s">
        <v>49</v>
      </c>
      <c r="M4" s="184"/>
      <c r="N4" s="184"/>
      <c r="O4" s="184"/>
      <c r="P4" s="185"/>
      <c r="Q4" s="183" t="s">
        <v>50</v>
      </c>
      <c r="R4" s="184"/>
      <c r="S4" s="184"/>
      <c r="T4" s="184"/>
      <c r="U4" s="185"/>
      <c r="V4" s="183" t="s">
        <v>51</v>
      </c>
      <c r="W4" s="184"/>
      <c r="X4" s="184"/>
      <c r="Y4" s="184"/>
      <c r="Z4" s="185"/>
    </row>
    <row r="5" spans="1:28" ht="13.5" thickBot="1" x14ac:dyDescent="0.25">
      <c r="A5" s="180"/>
      <c r="B5" s="182"/>
      <c r="C5" s="65"/>
      <c r="D5" s="91">
        <v>15</v>
      </c>
      <c r="E5" s="91">
        <v>22</v>
      </c>
      <c r="F5" s="65">
        <v>29</v>
      </c>
      <c r="G5" s="65"/>
      <c r="H5" s="65">
        <v>7</v>
      </c>
      <c r="I5" s="65">
        <v>14</v>
      </c>
      <c r="J5" s="65">
        <v>21</v>
      </c>
      <c r="K5" s="65">
        <v>28</v>
      </c>
      <c r="L5" s="65"/>
      <c r="M5" s="65">
        <v>4</v>
      </c>
      <c r="N5" s="65">
        <v>11</v>
      </c>
      <c r="O5" s="65">
        <v>18</v>
      </c>
      <c r="P5" s="65">
        <v>25</v>
      </c>
      <c r="Q5" s="65">
        <v>2</v>
      </c>
      <c r="R5" s="65">
        <v>9</v>
      </c>
      <c r="S5" s="65">
        <v>16</v>
      </c>
      <c r="T5" s="65">
        <v>23</v>
      </c>
      <c r="U5" s="65">
        <v>30</v>
      </c>
      <c r="V5" s="65"/>
      <c r="W5" s="65">
        <v>6</v>
      </c>
      <c r="X5" s="65">
        <v>13</v>
      </c>
      <c r="Y5" s="65">
        <v>20</v>
      </c>
      <c r="Z5" s="66"/>
      <c r="AA5" s="65">
        <v>27</v>
      </c>
    </row>
    <row r="6" spans="1:28" ht="12.75" customHeight="1" x14ac:dyDescent="0.2">
      <c r="A6" s="167" t="s">
        <v>6</v>
      </c>
      <c r="B6" s="43">
        <v>1</v>
      </c>
      <c r="C6" s="89"/>
      <c r="D6" s="58"/>
      <c r="E6" s="98" t="s">
        <v>81</v>
      </c>
      <c r="F6" s="98" t="s">
        <v>81</v>
      </c>
      <c r="G6" s="249"/>
      <c r="H6" s="98" t="s">
        <v>81</v>
      </c>
      <c r="I6" s="98" t="s">
        <v>81</v>
      </c>
      <c r="J6" s="98" t="s">
        <v>81</v>
      </c>
      <c r="L6" s="249"/>
      <c r="M6" s="98" t="s">
        <v>81</v>
      </c>
      <c r="N6" s="98" t="s">
        <v>81</v>
      </c>
      <c r="O6" s="98" t="s">
        <v>81</v>
      </c>
      <c r="P6" s="97" t="s">
        <v>80</v>
      </c>
      <c r="Q6" s="97" t="s">
        <v>80</v>
      </c>
      <c r="R6" s="97" t="s">
        <v>80</v>
      </c>
      <c r="S6" s="97" t="s">
        <v>80</v>
      </c>
      <c r="T6" s="97" t="s">
        <v>80</v>
      </c>
      <c r="U6" s="97" t="s">
        <v>80</v>
      </c>
      <c r="V6" s="156"/>
      <c r="W6" s="97" t="s">
        <v>80</v>
      </c>
      <c r="X6" s="97" t="s">
        <v>80</v>
      </c>
      <c r="Y6" s="97" t="s">
        <v>80</v>
      </c>
      <c r="Z6" s="53"/>
      <c r="AA6" s="98" t="s">
        <v>81</v>
      </c>
      <c r="AB6" s="113" t="s">
        <v>122</v>
      </c>
    </row>
    <row r="7" spans="1:28" ht="15" x14ac:dyDescent="0.2">
      <c r="A7" s="168"/>
      <c r="B7" s="43">
        <v>2</v>
      </c>
      <c r="C7" s="58"/>
      <c r="D7" s="58"/>
      <c r="E7" s="98" t="s">
        <v>81</v>
      </c>
      <c r="F7" s="98" t="s">
        <v>81</v>
      </c>
      <c r="G7" s="250"/>
      <c r="H7" s="98" t="s">
        <v>81</v>
      </c>
      <c r="I7" s="98" t="s">
        <v>81</v>
      </c>
      <c r="J7" s="98" t="s">
        <v>81</v>
      </c>
      <c r="L7" s="250"/>
      <c r="M7" s="98" t="s">
        <v>81</v>
      </c>
      <c r="N7" s="98" t="s">
        <v>81</v>
      </c>
      <c r="O7" s="98" t="s">
        <v>81</v>
      </c>
      <c r="P7" s="97" t="s">
        <v>80</v>
      </c>
      <c r="Q7" s="97" t="s">
        <v>80</v>
      </c>
      <c r="R7" s="97" t="s">
        <v>80</v>
      </c>
      <c r="S7" s="97" t="s">
        <v>80</v>
      </c>
      <c r="T7" s="97" t="s">
        <v>80</v>
      </c>
      <c r="U7" s="97" t="s">
        <v>80</v>
      </c>
      <c r="V7" s="157"/>
      <c r="W7" s="97" t="s">
        <v>80</v>
      </c>
      <c r="X7" s="97" t="s">
        <v>80</v>
      </c>
      <c r="Y7" s="97" t="s">
        <v>80</v>
      </c>
      <c r="Z7" s="53"/>
      <c r="AA7" s="98" t="s">
        <v>81</v>
      </c>
      <c r="AB7" s="113" t="s">
        <v>123</v>
      </c>
    </row>
    <row r="8" spans="1:28" ht="13.5" customHeight="1" x14ac:dyDescent="0.2">
      <c r="A8" s="168"/>
      <c r="B8" s="43">
        <v>3</v>
      </c>
      <c r="C8" s="57"/>
      <c r="D8" s="58"/>
      <c r="E8" s="85" t="s">
        <v>79</v>
      </c>
      <c r="F8" s="85" t="s">
        <v>79</v>
      </c>
      <c r="G8" s="250"/>
      <c r="H8" s="85" t="s">
        <v>79</v>
      </c>
      <c r="I8" s="85" t="s">
        <v>79</v>
      </c>
      <c r="J8" s="85" t="s">
        <v>79</v>
      </c>
      <c r="K8" s="85" t="s">
        <v>79</v>
      </c>
      <c r="L8" s="250"/>
      <c r="M8" s="85" t="s">
        <v>79</v>
      </c>
      <c r="N8" s="85" t="s">
        <v>79</v>
      </c>
      <c r="O8" s="85" t="s">
        <v>79</v>
      </c>
      <c r="P8" s="85" t="s">
        <v>79</v>
      </c>
      <c r="Q8" s="85" t="s">
        <v>79</v>
      </c>
      <c r="R8" s="85" t="s">
        <v>79</v>
      </c>
      <c r="S8" s="85" t="s">
        <v>79</v>
      </c>
      <c r="T8" s="85" t="s">
        <v>79</v>
      </c>
      <c r="U8" s="85" t="s">
        <v>79</v>
      </c>
      <c r="V8" s="157"/>
      <c r="W8" s="85" t="s">
        <v>79</v>
      </c>
      <c r="X8" s="100" t="s">
        <v>83</v>
      </c>
      <c r="Y8" s="100" t="s">
        <v>83</v>
      </c>
      <c r="Z8" s="53"/>
      <c r="AA8" s="98" t="s">
        <v>81</v>
      </c>
      <c r="AB8" s="113" t="s">
        <v>124</v>
      </c>
    </row>
    <row r="9" spans="1:28" ht="15.75" thickBot="1" x14ac:dyDescent="0.25">
      <c r="A9" s="169"/>
      <c r="B9" s="43">
        <v>4</v>
      </c>
      <c r="C9" s="67"/>
      <c r="D9" s="58"/>
      <c r="E9" s="85" t="s">
        <v>79</v>
      </c>
      <c r="F9" s="85" t="s">
        <v>79</v>
      </c>
      <c r="G9" s="251"/>
      <c r="H9" s="85" t="s">
        <v>79</v>
      </c>
      <c r="I9" s="85" t="s">
        <v>79</v>
      </c>
      <c r="J9" s="85" t="s">
        <v>79</v>
      </c>
      <c r="K9" s="85" t="s">
        <v>79</v>
      </c>
      <c r="L9" s="251"/>
      <c r="M9" s="85" t="s">
        <v>79</v>
      </c>
      <c r="N9" s="85" t="s">
        <v>79</v>
      </c>
      <c r="O9" s="85" t="s">
        <v>79</v>
      </c>
      <c r="P9" s="85" t="s">
        <v>79</v>
      </c>
      <c r="Q9" s="85" t="s">
        <v>79</v>
      </c>
      <c r="R9" s="85" t="s">
        <v>79</v>
      </c>
      <c r="S9" s="85" t="s">
        <v>79</v>
      </c>
      <c r="T9" s="85" t="s">
        <v>79</v>
      </c>
      <c r="U9" s="85" t="s">
        <v>79</v>
      </c>
      <c r="V9" s="245"/>
      <c r="W9" s="85" t="s">
        <v>79</v>
      </c>
      <c r="X9" s="100" t="s">
        <v>83</v>
      </c>
      <c r="Y9" s="100" t="s">
        <v>83</v>
      </c>
      <c r="Z9" s="53"/>
      <c r="AA9" s="98" t="s">
        <v>81</v>
      </c>
      <c r="AB9" s="113" t="s">
        <v>125</v>
      </c>
    </row>
    <row r="10" spans="1:28" ht="13.5" customHeight="1" thickBot="1" x14ac:dyDescent="0.25">
      <c r="A10" s="167" t="s">
        <v>10</v>
      </c>
      <c r="B10" s="71" t="s">
        <v>44</v>
      </c>
      <c r="C10" s="94"/>
      <c r="D10" s="99">
        <v>16</v>
      </c>
      <c r="E10" s="68">
        <v>23</v>
      </c>
      <c r="F10" s="68"/>
      <c r="G10" s="68">
        <v>1</v>
      </c>
      <c r="H10" s="68">
        <v>8</v>
      </c>
      <c r="I10" s="68">
        <v>15</v>
      </c>
      <c r="J10" s="59">
        <v>22</v>
      </c>
      <c r="K10" s="68">
        <v>29</v>
      </c>
      <c r="L10" s="68"/>
      <c r="M10" s="68">
        <v>5</v>
      </c>
      <c r="N10" s="68">
        <v>12</v>
      </c>
      <c r="O10" s="68">
        <v>19</v>
      </c>
      <c r="P10" s="68">
        <v>26</v>
      </c>
      <c r="Q10" s="68">
        <v>3</v>
      </c>
      <c r="R10" s="68">
        <v>10</v>
      </c>
      <c r="S10" s="68">
        <v>17</v>
      </c>
      <c r="T10" s="68">
        <v>24</v>
      </c>
      <c r="U10" s="69">
        <v>31</v>
      </c>
      <c r="V10" s="68"/>
      <c r="W10" s="68">
        <v>7</v>
      </c>
      <c r="X10" s="68">
        <v>14</v>
      </c>
      <c r="Y10" s="65">
        <v>21</v>
      </c>
      <c r="Z10" s="70"/>
      <c r="AA10" s="65">
        <v>28</v>
      </c>
    </row>
    <row r="11" spans="1:28" ht="15" x14ac:dyDescent="0.2">
      <c r="A11" s="168"/>
      <c r="B11" s="43">
        <v>1</v>
      </c>
      <c r="C11" s="246"/>
      <c r="D11" s="58"/>
      <c r="E11" s="101" t="s">
        <v>77</v>
      </c>
      <c r="F11" s="156"/>
      <c r="G11" s="101" t="s">
        <v>77</v>
      </c>
      <c r="H11" s="101" t="s">
        <v>77</v>
      </c>
      <c r="I11" s="101" t="s">
        <v>77</v>
      </c>
      <c r="J11" s="101" t="s">
        <v>77</v>
      </c>
      <c r="K11" s="101" t="s">
        <v>77</v>
      </c>
      <c r="L11" s="252"/>
      <c r="M11" s="101" t="s">
        <v>77</v>
      </c>
      <c r="N11" s="101" t="s">
        <v>77</v>
      </c>
      <c r="O11" s="101" t="s">
        <v>77</v>
      </c>
      <c r="P11" s="101" t="s">
        <v>77</v>
      </c>
      <c r="Q11" s="101" t="s">
        <v>77</v>
      </c>
      <c r="R11" s="101" t="s">
        <v>77</v>
      </c>
      <c r="S11" s="101" t="s">
        <v>77</v>
      </c>
      <c r="T11" s="101" t="s">
        <v>77</v>
      </c>
      <c r="U11" s="101" t="s">
        <v>77</v>
      </c>
      <c r="V11" s="156"/>
      <c r="W11" s="101" t="s">
        <v>77</v>
      </c>
      <c r="X11" s="101" t="s">
        <v>77</v>
      </c>
      <c r="Y11" s="101" t="s">
        <v>77</v>
      </c>
      <c r="Z11" s="100" t="s">
        <v>83</v>
      </c>
      <c r="AA11" s="98" t="s">
        <v>81</v>
      </c>
      <c r="AB11" s="113" t="s">
        <v>122</v>
      </c>
    </row>
    <row r="12" spans="1:28" ht="15" x14ac:dyDescent="0.2">
      <c r="A12" s="168"/>
      <c r="B12" s="43">
        <v>2</v>
      </c>
      <c r="C12" s="247"/>
      <c r="D12" s="58"/>
      <c r="E12" s="101" t="s">
        <v>77</v>
      </c>
      <c r="F12" s="157"/>
      <c r="G12" s="101" t="s">
        <v>77</v>
      </c>
      <c r="H12" s="101" t="s">
        <v>77</v>
      </c>
      <c r="I12" s="101" t="s">
        <v>77</v>
      </c>
      <c r="J12" s="101" t="s">
        <v>77</v>
      </c>
      <c r="K12" s="101" t="s">
        <v>77</v>
      </c>
      <c r="L12" s="253"/>
      <c r="M12" s="101" t="s">
        <v>77</v>
      </c>
      <c r="N12" s="101" t="s">
        <v>77</v>
      </c>
      <c r="O12" s="101" t="s">
        <v>77</v>
      </c>
      <c r="P12" s="101" t="s">
        <v>77</v>
      </c>
      <c r="Q12" s="101" t="s">
        <v>77</v>
      </c>
      <c r="R12" s="101" t="s">
        <v>77</v>
      </c>
      <c r="S12" s="101" t="s">
        <v>77</v>
      </c>
      <c r="T12" s="101" t="s">
        <v>77</v>
      </c>
      <c r="U12" s="101" t="s">
        <v>77</v>
      </c>
      <c r="V12" s="157"/>
      <c r="W12" s="101" t="s">
        <v>77</v>
      </c>
      <c r="X12" s="101" t="s">
        <v>77</v>
      </c>
      <c r="Y12" s="101" t="s">
        <v>77</v>
      </c>
      <c r="Z12" s="100" t="s">
        <v>83</v>
      </c>
      <c r="AA12" s="98" t="s">
        <v>81</v>
      </c>
      <c r="AB12" s="113" t="s">
        <v>123</v>
      </c>
    </row>
    <row r="13" spans="1:28" ht="13.5" customHeight="1" x14ac:dyDescent="0.2">
      <c r="A13" s="168"/>
      <c r="B13" s="43">
        <v>3</v>
      </c>
      <c r="C13" s="247"/>
      <c r="D13" s="58"/>
      <c r="E13" s="97" t="s">
        <v>80</v>
      </c>
      <c r="F13" s="157"/>
      <c r="G13" s="97" t="s">
        <v>80</v>
      </c>
      <c r="H13" s="97" t="s">
        <v>80</v>
      </c>
      <c r="I13" s="97" t="s">
        <v>80</v>
      </c>
      <c r="J13" s="97" t="s">
        <v>80</v>
      </c>
      <c r="K13" s="97" t="s">
        <v>80</v>
      </c>
      <c r="L13" s="253"/>
      <c r="M13" s="97" t="s">
        <v>80</v>
      </c>
      <c r="N13" s="100" t="s">
        <v>83</v>
      </c>
      <c r="O13" s="100" t="s">
        <v>83</v>
      </c>
      <c r="P13" s="100" t="s">
        <v>83</v>
      </c>
      <c r="Q13" s="100" t="s">
        <v>83</v>
      </c>
      <c r="R13" s="100" t="s">
        <v>83</v>
      </c>
      <c r="S13" s="100" t="s">
        <v>83</v>
      </c>
      <c r="T13" s="100" t="s">
        <v>83</v>
      </c>
      <c r="U13" s="100" t="s">
        <v>83</v>
      </c>
      <c r="V13" s="157"/>
      <c r="W13" s="100" t="s">
        <v>83</v>
      </c>
      <c r="X13" s="100" t="s">
        <v>83</v>
      </c>
      <c r="Y13" s="100" t="s">
        <v>83</v>
      </c>
      <c r="Z13" s="53"/>
      <c r="AA13" s="98" t="s">
        <v>81</v>
      </c>
      <c r="AB13" s="113" t="s">
        <v>124</v>
      </c>
    </row>
    <row r="14" spans="1:28" ht="15.75" thickBot="1" x14ac:dyDescent="0.25">
      <c r="A14" s="169"/>
      <c r="B14" s="43">
        <v>4</v>
      </c>
      <c r="C14" s="248"/>
      <c r="D14" s="58"/>
      <c r="E14" s="97" t="s">
        <v>80</v>
      </c>
      <c r="F14" s="245"/>
      <c r="G14" s="97" t="s">
        <v>80</v>
      </c>
      <c r="H14" s="97" t="s">
        <v>80</v>
      </c>
      <c r="I14" s="97" t="s">
        <v>80</v>
      </c>
      <c r="J14" s="97" t="s">
        <v>80</v>
      </c>
      <c r="K14" s="97" t="s">
        <v>80</v>
      </c>
      <c r="L14" s="254"/>
      <c r="M14" s="97" t="s">
        <v>80</v>
      </c>
      <c r="N14" s="100" t="s">
        <v>83</v>
      </c>
      <c r="O14" s="100" t="s">
        <v>83</v>
      </c>
      <c r="P14" s="100" t="s">
        <v>83</v>
      </c>
      <c r="Q14" s="100" t="s">
        <v>83</v>
      </c>
      <c r="R14" s="100" t="s">
        <v>83</v>
      </c>
      <c r="S14" s="100" t="s">
        <v>83</v>
      </c>
      <c r="T14" s="100" t="s">
        <v>83</v>
      </c>
      <c r="U14" s="100" t="s">
        <v>83</v>
      </c>
      <c r="V14" s="245"/>
      <c r="W14" s="100" t="s">
        <v>83</v>
      </c>
      <c r="X14" s="100" t="s">
        <v>83</v>
      </c>
      <c r="Y14" s="100" t="s">
        <v>83</v>
      </c>
      <c r="Z14" s="53"/>
      <c r="AA14" s="98" t="s">
        <v>81</v>
      </c>
      <c r="AB14" s="113" t="s">
        <v>125</v>
      </c>
    </row>
    <row r="15" spans="1:28" ht="13.5" customHeight="1" thickBot="1" x14ac:dyDescent="0.25">
      <c r="A15" s="167" t="s">
        <v>11</v>
      </c>
      <c r="B15" s="71" t="s">
        <v>44</v>
      </c>
      <c r="C15" s="68"/>
      <c r="D15" s="68">
        <v>17</v>
      </c>
      <c r="E15" s="68">
        <v>24</v>
      </c>
      <c r="F15" s="68"/>
      <c r="G15" s="68">
        <v>2</v>
      </c>
      <c r="H15" s="68">
        <v>9</v>
      </c>
      <c r="I15" s="68">
        <v>16</v>
      </c>
      <c r="J15" s="68">
        <v>23</v>
      </c>
      <c r="K15" s="69">
        <v>30</v>
      </c>
      <c r="L15" s="68"/>
      <c r="M15" s="68">
        <v>6</v>
      </c>
      <c r="N15" s="68">
        <v>13</v>
      </c>
      <c r="O15" s="68">
        <v>20</v>
      </c>
      <c r="P15" s="68">
        <v>27</v>
      </c>
      <c r="Q15" s="68">
        <v>4</v>
      </c>
      <c r="R15" s="68">
        <v>11</v>
      </c>
      <c r="S15" s="68">
        <v>18</v>
      </c>
      <c r="T15" s="68">
        <v>25</v>
      </c>
      <c r="U15" s="68"/>
      <c r="V15" s="68">
        <v>1</v>
      </c>
      <c r="W15" s="68">
        <v>8</v>
      </c>
      <c r="X15" s="68">
        <v>15</v>
      </c>
      <c r="Y15" s="65">
        <v>22</v>
      </c>
      <c r="Z15" s="72"/>
      <c r="AA15" s="65">
        <v>29</v>
      </c>
      <c r="AB15" s="50"/>
    </row>
    <row r="16" spans="1:28" ht="15" x14ac:dyDescent="0.2">
      <c r="A16" s="168"/>
      <c r="B16" s="43">
        <v>1</v>
      </c>
      <c r="C16" s="246"/>
      <c r="D16" s="58"/>
      <c r="E16" s="101" t="s">
        <v>77</v>
      </c>
      <c r="F16" s="156"/>
      <c r="G16" s="101" t="s">
        <v>77</v>
      </c>
      <c r="H16" s="101" t="s">
        <v>77</v>
      </c>
      <c r="I16" s="101" t="s">
        <v>77</v>
      </c>
      <c r="J16" s="101" t="s">
        <v>77</v>
      </c>
      <c r="K16" s="101" t="s">
        <v>77</v>
      </c>
      <c r="L16" s="156"/>
      <c r="M16" s="98" t="s">
        <v>81</v>
      </c>
      <c r="N16" s="98" t="s">
        <v>81</v>
      </c>
      <c r="O16" s="98" t="s">
        <v>81</v>
      </c>
      <c r="P16" s="98" t="s">
        <v>81</v>
      </c>
      <c r="Q16" s="98" t="s">
        <v>81</v>
      </c>
      <c r="R16" s="98" t="s">
        <v>81</v>
      </c>
      <c r="S16" s="93" t="s">
        <v>82</v>
      </c>
      <c r="T16" s="93" t="s">
        <v>82</v>
      </c>
      <c r="U16" s="156"/>
      <c r="V16" s="93" t="s">
        <v>82</v>
      </c>
      <c r="W16" s="93" t="s">
        <v>82</v>
      </c>
      <c r="X16" s="93" t="s">
        <v>82</v>
      </c>
      <c r="Y16" s="93" t="s">
        <v>82</v>
      </c>
      <c r="Z16" s="53"/>
      <c r="AB16" s="113" t="s">
        <v>122</v>
      </c>
    </row>
    <row r="17" spans="1:28" ht="15" x14ac:dyDescent="0.2">
      <c r="A17" s="168"/>
      <c r="B17" s="43">
        <v>2</v>
      </c>
      <c r="C17" s="247"/>
      <c r="D17" s="58"/>
      <c r="E17" s="101" t="s">
        <v>77</v>
      </c>
      <c r="F17" s="157"/>
      <c r="G17" s="101" t="s">
        <v>77</v>
      </c>
      <c r="H17" s="101" t="s">
        <v>77</v>
      </c>
      <c r="I17" s="101" t="s">
        <v>77</v>
      </c>
      <c r="J17" s="101" t="s">
        <v>77</v>
      </c>
      <c r="K17" s="101" t="s">
        <v>77</v>
      </c>
      <c r="L17" s="157"/>
      <c r="M17" s="98" t="s">
        <v>81</v>
      </c>
      <c r="N17" s="98" t="s">
        <v>81</v>
      </c>
      <c r="O17" s="98" t="s">
        <v>81</v>
      </c>
      <c r="P17" s="98" t="s">
        <v>81</v>
      </c>
      <c r="Q17" s="98" t="s">
        <v>81</v>
      </c>
      <c r="R17" s="98" t="s">
        <v>81</v>
      </c>
      <c r="S17" s="93" t="s">
        <v>82</v>
      </c>
      <c r="T17" s="93" t="s">
        <v>82</v>
      </c>
      <c r="U17" s="157"/>
      <c r="V17" s="93" t="s">
        <v>82</v>
      </c>
      <c r="W17" s="93" t="s">
        <v>82</v>
      </c>
      <c r="X17" s="93" t="s">
        <v>82</v>
      </c>
      <c r="Y17" s="93" t="s">
        <v>82</v>
      </c>
      <c r="Z17" s="53"/>
      <c r="AB17" s="113" t="s">
        <v>123</v>
      </c>
    </row>
    <row r="18" spans="1:28" ht="13.5" customHeight="1" x14ac:dyDescent="0.2">
      <c r="A18" s="168"/>
      <c r="B18" s="43">
        <v>3</v>
      </c>
      <c r="C18" s="247"/>
      <c r="D18" s="58"/>
      <c r="E18" s="93" t="s">
        <v>82</v>
      </c>
      <c r="F18" s="157"/>
      <c r="G18" s="93" t="s">
        <v>82</v>
      </c>
      <c r="H18" s="93" t="s">
        <v>82</v>
      </c>
      <c r="I18" s="93" t="s">
        <v>82</v>
      </c>
      <c r="J18" s="93" t="s">
        <v>82</v>
      </c>
      <c r="K18" s="93" t="s">
        <v>82</v>
      </c>
      <c r="L18" s="157"/>
      <c r="M18" s="93" t="s">
        <v>82</v>
      </c>
      <c r="N18" s="93" t="s">
        <v>82</v>
      </c>
      <c r="O18" s="87" t="s">
        <v>78</v>
      </c>
      <c r="P18" s="87" t="s">
        <v>78</v>
      </c>
      <c r="Q18" s="87" t="s">
        <v>78</v>
      </c>
      <c r="R18" s="87" t="s">
        <v>78</v>
      </c>
      <c r="S18" s="87" t="s">
        <v>78</v>
      </c>
      <c r="T18" s="87" t="s">
        <v>78</v>
      </c>
      <c r="U18" s="157"/>
      <c r="V18" s="87" t="s">
        <v>78</v>
      </c>
      <c r="W18" s="87" t="s">
        <v>78</v>
      </c>
      <c r="X18" s="87" t="s">
        <v>78</v>
      </c>
      <c r="Y18" s="87" t="s">
        <v>78</v>
      </c>
      <c r="Z18" s="53"/>
      <c r="AB18" s="113" t="s">
        <v>124</v>
      </c>
    </row>
    <row r="19" spans="1:28" ht="15.75" thickBot="1" x14ac:dyDescent="0.25">
      <c r="A19" s="169"/>
      <c r="B19" s="43">
        <v>4</v>
      </c>
      <c r="C19" s="248"/>
      <c r="D19" s="58"/>
      <c r="E19" s="93" t="s">
        <v>82</v>
      </c>
      <c r="F19" s="158"/>
      <c r="G19" s="93" t="s">
        <v>82</v>
      </c>
      <c r="H19" s="93" t="s">
        <v>82</v>
      </c>
      <c r="I19" s="93" t="s">
        <v>82</v>
      </c>
      <c r="J19" s="93" t="s">
        <v>82</v>
      </c>
      <c r="K19" s="93" t="s">
        <v>82</v>
      </c>
      <c r="L19" s="158"/>
      <c r="M19" s="93" t="s">
        <v>82</v>
      </c>
      <c r="N19" s="93" t="s">
        <v>82</v>
      </c>
      <c r="O19" s="87" t="s">
        <v>78</v>
      </c>
      <c r="P19" s="87" t="s">
        <v>78</v>
      </c>
      <c r="Q19" s="87" t="s">
        <v>78</v>
      </c>
      <c r="R19" s="87" t="s">
        <v>78</v>
      </c>
      <c r="S19" s="87" t="s">
        <v>78</v>
      </c>
      <c r="T19" s="87" t="s">
        <v>78</v>
      </c>
      <c r="U19" s="158"/>
      <c r="V19" s="87" t="s">
        <v>78</v>
      </c>
      <c r="W19" s="87" t="s">
        <v>78</v>
      </c>
      <c r="X19" s="87" t="s">
        <v>78</v>
      </c>
      <c r="Y19" s="87" t="s">
        <v>78</v>
      </c>
      <c r="Z19" s="53"/>
      <c r="AB19" s="113" t="s">
        <v>125</v>
      </c>
    </row>
    <row r="20" spans="1:28" ht="13.5" customHeight="1" thickBot="1" x14ac:dyDescent="0.25">
      <c r="A20" s="167" t="s">
        <v>12</v>
      </c>
      <c r="B20" s="71" t="s">
        <v>44</v>
      </c>
      <c r="C20" s="46">
        <v>11</v>
      </c>
      <c r="D20" s="44">
        <v>18</v>
      </c>
      <c r="E20" s="44">
        <v>25</v>
      </c>
      <c r="F20" s="45"/>
      <c r="G20" s="46">
        <v>3</v>
      </c>
      <c r="H20" s="44">
        <v>10</v>
      </c>
      <c r="I20" s="44">
        <v>17</v>
      </c>
      <c r="J20" s="44">
        <v>24</v>
      </c>
      <c r="K20" s="45">
        <v>31</v>
      </c>
      <c r="L20" s="46"/>
      <c r="M20" s="44">
        <v>7</v>
      </c>
      <c r="N20" s="44">
        <v>14</v>
      </c>
      <c r="O20" s="44">
        <v>21</v>
      </c>
      <c r="P20" s="45">
        <v>28</v>
      </c>
      <c r="Q20" s="46">
        <v>5</v>
      </c>
      <c r="R20" s="44">
        <v>12</v>
      </c>
      <c r="S20" s="44">
        <v>19</v>
      </c>
      <c r="T20" s="44">
        <v>26</v>
      </c>
      <c r="U20" s="45"/>
      <c r="V20" s="46">
        <v>2</v>
      </c>
      <c r="W20" s="44">
        <v>9</v>
      </c>
      <c r="X20" s="44">
        <v>16</v>
      </c>
      <c r="Y20" s="42">
        <v>23</v>
      </c>
      <c r="Z20" s="53"/>
      <c r="AA20" s="65">
        <v>30</v>
      </c>
    </row>
    <row r="21" spans="1:28" ht="15" x14ac:dyDescent="0.2">
      <c r="A21" s="168"/>
      <c r="B21" s="43">
        <v>1</v>
      </c>
      <c r="C21" s="58"/>
      <c r="D21" s="58"/>
      <c r="E21" s="101" t="s">
        <v>77</v>
      </c>
      <c r="F21" s="156"/>
      <c r="G21" s="101" t="s">
        <v>77</v>
      </c>
      <c r="J21" s="186"/>
      <c r="K21" s="101" t="s">
        <v>77</v>
      </c>
      <c r="L21" s="156"/>
      <c r="M21" s="98" t="s">
        <v>81</v>
      </c>
      <c r="N21" s="98" t="s">
        <v>81</v>
      </c>
      <c r="O21" s="170"/>
      <c r="P21" s="100" t="s">
        <v>83</v>
      </c>
      <c r="Q21" s="100" t="s">
        <v>83</v>
      </c>
      <c r="R21" s="100" t="s">
        <v>83</v>
      </c>
      <c r="S21" s="100" t="s">
        <v>83</v>
      </c>
      <c r="T21" s="186"/>
      <c r="U21" s="156"/>
      <c r="V21" s="100" t="s">
        <v>83</v>
      </c>
      <c r="W21" s="100" t="s">
        <v>83</v>
      </c>
      <c r="X21" s="100" t="s">
        <v>83</v>
      </c>
      <c r="Y21" s="100" t="s">
        <v>83</v>
      </c>
      <c r="Z21" s="53"/>
      <c r="AB21" s="113" t="s">
        <v>122</v>
      </c>
    </row>
    <row r="22" spans="1:28" ht="15" x14ac:dyDescent="0.2">
      <c r="A22" s="168"/>
      <c r="B22" s="43">
        <v>2</v>
      </c>
      <c r="C22" s="58"/>
      <c r="D22" s="58"/>
      <c r="E22" s="101" t="s">
        <v>77</v>
      </c>
      <c r="F22" s="157"/>
      <c r="G22" s="101" t="s">
        <v>77</v>
      </c>
      <c r="J22" s="187"/>
      <c r="K22" s="101" t="s">
        <v>77</v>
      </c>
      <c r="L22" s="157"/>
      <c r="M22" s="98" t="s">
        <v>81</v>
      </c>
      <c r="N22" s="98" t="s">
        <v>81</v>
      </c>
      <c r="O22" s="171"/>
      <c r="P22" s="100" t="s">
        <v>83</v>
      </c>
      <c r="Q22" s="100" t="s">
        <v>83</v>
      </c>
      <c r="R22" s="100" t="s">
        <v>83</v>
      </c>
      <c r="S22" s="100" t="s">
        <v>83</v>
      </c>
      <c r="T22" s="187"/>
      <c r="U22" s="157"/>
      <c r="V22" s="100" t="s">
        <v>83</v>
      </c>
      <c r="W22" s="100" t="s">
        <v>83</v>
      </c>
      <c r="X22" s="100" t="s">
        <v>83</v>
      </c>
      <c r="Y22" s="100" t="s">
        <v>83</v>
      </c>
      <c r="Z22" s="53"/>
      <c r="AB22" s="113" t="s">
        <v>123</v>
      </c>
    </row>
    <row r="23" spans="1:28" ht="13.5" customHeight="1" x14ac:dyDescent="0.2">
      <c r="A23" s="168"/>
      <c r="B23" s="43">
        <v>3</v>
      </c>
      <c r="C23" s="58"/>
      <c r="D23" s="58"/>
      <c r="E23" s="85" t="s">
        <v>79</v>
      </c>
      <c r="F23" s="157"/>
      <c r="G23" s="85" t="s">
        <v>79</v>
      </c>
      <c r="H23" s="85" t="s">
        <v>79</v>
      </c>
      <c r="I23" s="85" t="s">
        <v>79</v>
      </c>
      <c r="J23" s="187"/>
      <c r="K23" s="85" t="s">
        <v>79</v>
      </c>
      <c r="L23" s="157"/>
      <c r="M23" s="85" t="s">
        <v>79</v>
      </c>
      <c r="N23" s="85" t="s">
        <v>79</v>
      </c>
      <c r="O23" s="171"/>
      <c r="P23" s="85" t="s">
        <v>79</v>
      </c>
      <c r="Q23" s="85" t="s">
        <v>79</v>
      </c>
      <c r="R23" s="85" t="s">
        <v>79</v>
      </c>
      <c r="S23" s="85" t="s">
        <v>79</v>
      </c>
      <c r="T23" s="187"/>
      <c r="U23" s="157"/>
      <c r="V23" s="85" t="s">
        <v>79</v>
      </c>
      <c r="W23" s="85" t="s">
        <v>79</v>
      </c>
      <c r="X23" s="85" t="s">
        <v>79</v>
      </c>
      <c r="Y23" s="85" t="s">
        <v>79</v>
      </c>
      <c r="Z23" s="53"/>
      <c r="AB23" s="113" t="s">
        <v>124</v>
      </c>
    </row>
    <row r="24" spans="1:28" ht="15.75" thickBot="1" x14ac:dyDescent="0.25">
      <c r="A24" s="169"/>
      <c r="B24" s="43">
        <v>4</v>
      </c>
      <c r="C24" s="58"/>
      <c r="D24" s="58"/>
      <c r="E24" s="85" t="s">
        <v>79</v>
      </c>
      <c r="F24" s="158"/>
      <c r="G24" s="85" t="s">
        <v>79</v>
      </c>
      <c r="H24" s="85" t="s">
        <v>79</v>
      </c>
      <c r="I24" s="85" t="s">
        <v>79</v>
      </c>
      <c r="J24" s="188"/>
      <c r="K24" s="85" t="s">
        <v>79</v>
      </c>
      <c r="L24" s="158"/>
      <c r="M24" s="85" t="s">
        <v>79</v>
      </c>
      <c r="N24" s="85" t="s">
        <v>79</v>
      </c>
      <c r="O24" s="172"/>
      <c r="P24" s="85" t="s">
        <v>79</v>
      </c>
      <c r="Q24" s="85" t="s">
        <v>79</v>
      </c>
      <c r="R24" s="85" t="s">
        <v>79</v>
      </c>
      <c r="S24" s="85" t="s">
        <v>79</v>
      </c>
      <c r="T24" s="188"/>
      <c r="U24" s="158"/>
      <c r="V24" s="85" t="s">
        <v>79</v>
      </c>
      <c r="W24" s="85" t="s">
        <v>79</v>
      </c>
      <c r="X24" s="85" t="s">
        <v>79</v>
      </c>
      <c r="Y24" s="85" t="s">
        <v>79</v>
      </c>
      <c r="Z24" s="53"/>
      <c r="AB24" s="113" t="s">
        <v>125</v>
      </c>
    </row>
    <row r="25" spans="1:28" ht="13.5" customHeight="1" thickBot="1" x14ac:dyDescent="0.25">
      <c r="A25" s="167" t="s">
        <v>13</v>
      </c>
      <c r="B25" s="43" t="s">
        <v>44</v>
      </c>
      <c r="C25" s="46">
        <v>12</v>
      </c>
      <c r="D25" s="44">
        <v>19</v>
      </c>
      <c r="E25" s="44">
        <v>26</v>
      </c>
      <c r="F25" s="45"/>
      <c r="G25" s="46">
        <v>4</v>
      </c>
      <c r="H25" s="44">
        <v>11</v>
      </c>
      <c r="I25" s="44">
        <v>18</v>
      </c>
      <c r="J25" s="44">
        <v>25</v>
      </c>
      <c r="K25" s="45"/>
      <c r="L25" s="46">
        <v>1</v>
      </c>
      <c r="M25" s="44">
        <v>8</v>
      </c>
      <c r="N25" s="44">
        <v>15</v>
      </c>
      <c r="O25" s="44">
        <v>22</v>
      </c>
      <c r="P25" s="45">
        <v>29</v>
      </c>
      <c r="Q25" s="46">
        <v>6</v>
      </c>
      <c r="R25" s="44">
        <v>13</v>
      </c>
      <c r="S25" s="44">
        <v>20</v>
      </c>
      <c r="T25" s="44">
        <v>27</v>
      </c>
      <c r="U25" s="45"/>
      <c r="V25" s="46">
        <v>3</v>
      </c>
      <c r="W25" s="44">
        <v>10</v>
      </c>
      <c r="X25" s="44">
        <v>17</v>
      </c>
      <c r="Y25" s="42">
        <v>24</v>
      </c>
      <c r="Z25" s="53"/>
      <c r="AA25" s="65"/>
    </row>
    <row r="26" spans="1:28" ht="15" x14ac:dyDescent="0.2">
      <c r="A26" s="168"/>
      <c r="B26" s="43">
        <v>1</v>
      </c>
      <c r="C26" s="58"/>
      <c r="D26" s="58"/>
      <c r="E26" s="97" t="s">
        <v>80</v>
      </c>
      <c r="F26" s="156"/>
      <c r="G26" s="97" t="s">
        <v>80</v>
      </c>
      <c r="H26" s="93" t="s">
        <v>82</v>
      </c>
      <c r="I26" s="93" t="s">
        <v>82</v>
      </c>
      <c r="J26" s="186"/>
      <c r="K26" s="156"/>
      <c r="L26" s="93" t="s">
        <v>82</v>
      </c>
      <c r="M26" s="93" t="s">
        <v>82</v>
      </c>
      <c r="N26" s="93" t="s">
        <v>82</v>
      </c>
      <c r="O26" s="170"/>
      <c r="P26" s="93" t="s">
        <v>82</v>
      </c>
      <c r="Q26" s="97" t="s">
        <v>80</v>
      </c>
      <c r="R26" s="97" t="s">
        <v>80</v>
      </c>
      <c r="S26" s="97" t="s">
        <v>80</v>
      </c>
      <c r="T26" s="97" t="s">
        <v>80</v>
      </c>
      <c r="U26" s="156"/>
      <c r="V26" s="97" t="s">
        <v>80</v>
      </c>
      <c r="W26" s="97" t="s">
        <v>80</v>
      </c>
      <c r="X26" s="97" t="s">
        <v>80</v>
      </c>
      <c r="Y26" s="97" t="s">
        <v>80</v>
      </c>
      <c r="Z26" s="53"/>
      <c r="AB26" s="113" t="s">
        <v>122</v>
      </c>
    </row>
    <row r="27" spans="1:28" ht="15" x14ac:dyDescent="0.2">
      <c r="A27" s="168"/>
      <c r="B27" s="43">
        <v>2</v>
      </c>
      <c r="C27" s="58"/>
      <c r="D27" s="58"/>
      <c r="E27" s="97" t="s">
        <v>80</v>
      </c>
      <c r="F27" s="157"/>
      <c r="G27" s="97" t="s">
        <v>80</v>
      </c>
      <c r="H27" s="93" t="s">
        <v>82</v>
      </c>
      <c r="I27" s="93" t="s">
        <v>82</v>
      </c>
      <c r="J27" s="187"/>
      <c r="K27" s="157"/>
      <c r="L27" s="93" t="s">
        <v>82</v>
      </c>
      <c r="M27" s="93" t="s">
        <v>82</v>
      </c>
      <c r="N27" s="93" t="s">
        <v>82</v>
      </c>
      <c r="O27" s="171"/>
      <c r="P27" s="93" t="s">
        <v>82</v>
      </c>
      <c r="Q27" s="97" t="s">
        <v>80</v>
      </c>
      <c r="R27" s="97" t="s">
        <v>80</v>
      </c>
      <c r="S27" s="97" t="s">
        <v>80</v>
      </c>
      <c r="T27" s="97" t="s">
        <v>80</v>
      </c>
      <c r="U27" s="157"/>
      <c r="V27" s="97" t="s">
        <v>80</v>
      </c>
      <c r="W27" s="97" t="s">
        <v>80</v>
      </c>
      <c r="X27" s="97" t="s">
        <v>80</v>
      </c>
      <c r="Y27" s="97" t="s">
        <v>80</v>
      </c>
      <c r="Z27" s="53"/>
      <c r="AB27" s="113" t="s">
        <v>123</v>
      </c>
    </row>
    <row r="28" spans="1:28" ht="13.5" customHeight="1" x14ac:dyDescent="0.2">
      <c r="A28" s="168"/>
      <c r="B28" s="43">
        <v>3</v>
      </c>
      <c r="C28" s="58"/>
      <c r="D28" s="58"/>
      <c r="E28" s="98" t="s">
        <v>81</v>
      </c>
      <c r="F28" s="157"/>
      <c r="G28" s="98" t="s">
        <v>81</v>
      </c>
      <c r="H28" s="98" t="s">
        <v>81</v>
      </c>
      <c r="I28" s="93" t="s">
        <v>82</v>
      </c>
      <c r="J28" s="187"/>
      <c r="K28" s="157"/>
      <c r="L28" s="98" t="s">
        <v>81</v>
      </c>
      <c r="M28" s="98" t="s">
        <v>81</v>
      </c>
      <c r="N28" s="98" t="s">
        <v>81</v>
      </c>
      <c r="O28" s="171"/>
      <c r="P28" s="98" t="s">
        <v>81</v>
      </c>
      <c r="Q28" s="98" t="s">
        <v>81</v>
      </c>
      <c r="R28" s="98" t="s">
        <v>81</v>
      </c>
      <c r="S28" s="98" t="s">
        <v>81</v>
      </c>
      <c r="T28" s="87" t="s">
        <v>78</v>
      </c>
      <c r="U28" s="157"/>
      <c r="V28" s="87" t="s">
        <v>78</v>
      </c>
      <c r="W28" s="87" t="s">
        <v>78</v>
      </c>
      <c r="X28" s="87" t="s">
        <v>78</v>
      </c>
      <c r="Y28" s="87" t="s">
        <v>78</v>
      </c>
      <c r="Z28" s="53"/>
      <c r="AB28" s="113" t="s">
        <v>124</v>
      </c>
    </row>
    <row r="29" spans="1:28" ht="15.75" thickBot="1" x14ac:dyDescent="0.25">
      <c r="A29" s="169"/>
      <c r="B29" s="43">
        <v>4</v>
      </c>
      <c r="C29" s="58"/>
      <c r="D29" s="58"/>
      <c r="E29" s="98" t="s">
        <v>81</v>
      </c>
      <c r="F29" s="158"/>
      <c r="G29" s="98" t="s">
        <v>81</v>
      </c>
      <c r="H29" s="98" t="s">
        <v>81</v>
      </c>
      <c r="I29" s="93" t="s">
        <v>82</v>
      </c>
      <c r="J29" s="188"/>
      <c r="K29" s="158"/>
      <c r="L29" s="98" t="s">
        <v>81</v>
      </c>
      <c r="M29" s="98" t="s">
        <v>81</v>
      </c>
      <c r="N29" s="98" t="s">
        <v>81</v>
      </c>
      <c r="O29" s="172"/>
      <c r="P29" s="98" t="s">
        <v>81</v>
      </c>
      <c r="Q29" s="98" t="s">
        <v>81</v>
      </c>
      <c r="R29" s="98" t="s">
        <v>81</v>
      </c>
      <c r="S29" s="98" t="s">
        <v>81</v>
      </c>
      <c r="T29" s="87" t="s">
        <v>78</v>
      </c>
      <c r="U29" s="158"/>
      <c r="V29" s="87" t="s">
        <v>78</v>
      </c>
      <c r="W29" s="87" t="s">
        <v>78</v>
      </c>
      <c r="X29" s="87" t="s">
        <v>78</v>
      </c>
      <c r="Y29" s="87" t="s">
        <v>78</v>
      </c>
      <c r="Z29" s="53"/>
      <c r="AB29" s="113" t="s">
        <v>125</v>
      </c>
    </row>
    <row r="30" spans="1:28" ht="13.5" customHeight="1" thickBot="1" x14ac:dyDescent="0.25">
      <c r="A30" s="167" t="s">
        <v>14</v>
      </c>
      <c r="B30" s="71" t="s">
        <v>44</v>
      </c>
      <c r="C30" s="46">
        <v>13</v>
      </c>
      <c r="D30" s="44">
        <v>20</v>
      </c>
      <c r="E30" s="44">
        <v>27</v>
      </c>
      <c r="F30" s="45"/>
      <c r="G30" s="46">
        <v>5</v>
      </c>
      <c r="H30" s="44">
        <v>12</v>
      </c>
      <c r="I30" s="44">
        <v>19</v>
      </c>
      <c r="J30" s="44">
        <v>26</v>
      </c>
      <c r="K30" s="45"/>
      <c r="L30" s="46">
        <v>2</v>
      </c>
      <c r="M30" s="44">
        <v>9</v>
      </c>
      <c r="N30" s="44">
        <v>16</v>
      </c>
      <c r="O30" s="44">
        <v>23</v>
      </c>
      <c r="P30" s="45">
        <v>30</v>
      </c>
      <c r="Q30" s="46">
        <v>7</v>
      </c>
      <c r="R30" s="44">
        <v>14</v>
      </c>
      <c r="S30" s="44">
        <v>21</v>
      </c>
      <c r="T30" s="44">
        <v>28</v>
      </c>
      <c r="U30" s="45"/>
      <c r="V30" s="46">
        <v>4</v>
      </c>
      <c r="W30" s="44">
        <v>11</v>
      </c>
      <c r="X30" s="44">
        <v>18</v>
      </c>
      <c r="Y30" s="42"/>
      <c r="Z30" s="53"/>
      <c r="AA30" s="65"/>
    </row>
    <row r="31" spans="1:28" ht="15" x14ac:dyDescent="0.2">
      <c r="A31" s="168"/>
      <c r="B31" s="43">
        <v>1</v>
      </c>
      <c r="C31" s="58"/>
      <c r="D31" s="58"/>
      <c r="E31" s="85" t="s">
        <v>79</v>
      </c>
      <c r="F31" s="156"/>
      <c r="G31" s="98" t="s">
        <v>81</v>
      </c>
      <c r="H31" s="98" t="s">
        <v>81</v>
      </c>
      <c r="I31" s="98" t="s">
        <v>81</v>
      </c>
      <c r="J31" s="98" t="s">
        <v>81</v>
      </c>
      <c r="K31" s="156"/>
      <c r="L31" s="98" t="s">
        <v>81</v>
      </c>
      <c r="M31" s="98" t="s">
        <v>81</v>
      </c>
      <c r="N31" s="100" t="s">
        <v>83</v>
      </c>
      <c r="O31" s="170"/>
      <c r="P31" s="100" t="s">
        <v>83</v>
      </c>
      <c r="Q31" s="87" t="s">
        <v>78</v>
      </c>
      <c r="R31" s="87" t="s">
        <v>78</v>
      </c>
      <c r="S31" s="98" t="s">
        <v>81</v>
      </c>
      <c r="T31" s="85" t="s">
        <v>79</v>
      </c>
      <c r="U31" s="156"/>
      <c r="V31" s="93" t="s">
        <v>82</v>
      </c>
      <c r="W31" s="97" t="s">
        <v>80</v>
      </c>
      <c r="X31" s="101" t="s">
        <v>77</v>
      </c>
      <c r="Y31" s="156"/>
      <c r="Z31" s="53"/>
      <c r="AB31" s="113" t="s">
        <v>126</v>
      </c>
    </row>
    <row r="32" spans="1:28" ht="15" x14ac:dyDescent="0.2">
      <c r="A32" s="168"/>
      <c r="B32" s="43">
        <v>2</v>
      </c>
      <c r="C32" s="58"/>
      <c r="D32" s="58"/>
      <c r="E32" s="85" t="s">
        <v>79</v>
      </c>
      <c r="F32" s="157"/>
      <c r="G32" s="98" t="s">
        <v>81</v>
      </c>
      <c r="H32" s="98" t="s">
        <v>81</v>
      </c>
      <c r="I32" s="98" t="s">
        <v>81</v>
      </c>
      <c r="J32" s="98" t="s">
        <v>81</v>
      </c>
      <c r="K32" s="157"/>
      <c r="L32" s="98" t="s">
        <v>81</v>
      </c>
      <c r="M32" s="98" t="s">
        <v>81</v>
      </c>
      <c r="N32" s="100" t="s">
        <v>83</v>
      </c>
      <c r="O32" s="171"/>
      <c r="P32" s="100" t="s">
        <v>83</v>
      </c>
      <c r="Q32" s="87" t="s">
        <v>78</v>
      </c>
      <c r="R32" s="87" t="s">
        <v>78</v>
      </c>
      <c r="S32" s="98" t="s">
        <v>81</v>
      </c>
      <c r="T32" s="85" t="s">
        <v>79</v>
      </c>
      <c r="U32" s="157"/>
      <c r="V32" s="93" t="s">
        <v>82</v>
      </c>
      <c r="W32" s="97" t="s">
        <v>80</v>
      </c>
      <c r="X32" s="101" t="s">
        <v>77</v>
      </c>
      <c r="Y32" s="157"/>
      <c r="Z32" s="53"/>
      <c r="AB32" s="113" t="s">
        <v>127</v>
      </c>
    </row>
    <row r="33" spans="1:28" ht="15" x14ac:dyDescent="0.2">
      <c r="A33" s="168"/>
      <c r="B33" s="43">
        <v>3</v>
      </c>
      <c r="C33" s="58"/>
      <c r="D33" s="58"/>
      <c r="E33" s="93" t="s">
        <v>82</v>
      </c>
      <c r="F33" s="157"/>
      <c r="G33" s="85" t="s">
        <v>79</v>
      </c>
      <c r="H33" s="85" t="s">
        <v>79</v>
      </c>
      <c r="I33" s="97" t="s">
        <v>80</v>
      </c>
      <c r="J33" s="97" t="s">
        <v>80</v>
      </c>
      <c r="K33" s="157"/>
      <c r="L33" s="100" t="s">
        <v>83</v>
      </c>
      <c r="M33" s="100" t="s">
        <v>83</v>
      </c>
      <c r="N33" s="98" t="s">
        <v>81</v>
      </c>
      <c r="O33" s="171"/>
      <c r="P33" s="98" t="s">
        <v>81</v>
      </c>
      <c r="Q33" s="87" t="s">
        <v>78</v>
      </c>
      <c r="R33" s="87" t="s">
        <v>78</v>
      </c>
      <c r="S33" s="93" t="s">
        <v>82</v>
      </c>
      <c r="T33" s="93" t="s">
        <v>82</v>
      </c>
      <c r="U33" s="157"/>
      <c r="V33" s="93" t="s">
        <v>82</v>
      </c>
      <c r="W33" s="101" t="s">
        <v>77</v>
      </c>
      <c r="X33" s="101" t="s">
        <v>77</v>
      </c>
      <c r="Y33" s="157"/>
      <c r="Z33" s="53"/>
      <c r="AB33" s="113" t="s">
        <v>128</v>
      </c>
    </row>
    <row r="34" spans="1:28" ht="15" customHeight="1" thickBot="1" x14ac:dyDescent="0.25">
      <c r="A34" s="173"/>
      <c r="B34" s="43">
        <v>4</v>
      </c>
      <c r="C34" s="58"/>
      <c r="D34" s="58"/>
      <c r="E34" s="93" t="s">
        <v>82</v>
      </c>
      <c r="F34" s="158"/>
      <c r="G34" s="85" t="s">
        <v>79</v>
      </c>
      <c r="H34" s="85" t="s">
        <v>79</v>
      </c>
      <c r="I34" s="97" t="s">
        <v>80</v>
      </c>
      <c r="J34" s="97" t="s">
        <v>80</v>
      </c>
      <c r="K34" s="158"/>
      <c r="L34" s="100" t="s">
        <v>83</v>
      </c>
      <c r="M34" s="100" t="s">
        <v>83</v>
      </c>
      <c r="N34" s="98" t="s">
        <v>81</v>
      </c>
      <c r="O34" s="172"/>
      <c r="P34" s="98" t="s">
        <v>81</v>
      </c>
      <c r="Q34" s="87" t="s">
        <v>78</v>
      </c>
      <c r="R34" s="87" t="s">
        <v>78</v>
      </c>
      <c r="S34" s="93" t="s">
        <v>82</v>
      </c>
      <c r="T34" s="93" t="s">
        <v>82</v>
      </c>
      <c r="U34" s="158"/>
      <c r="V34" s="93" t="s">
        <v>82</v>
      </c>
      <c r="W34" s="101" t="s">
        <v>77</v>
      </c>
      <c r="X34" s="101" t="s">
        <v>77</v>
      </c>
      <c r="Y34" s="158"/>
      <c r="Z34" s="54"/>
      <c r="AB34" s="113" t="s">
        <v>129</v>
      </c>
    </row>
    <row r="35" spans="1:28" ht="15" customHeight="1" x14ac:dyDescent="0.2">
      <c r="A35" s="174" t="s">
        <v>41</v>
      </c>
      <c r="B35" s="175"/>
      <c r="C35" s="165" t="s">
        <v>42</v>
      </c>
      <c r="D35" s="176"/>
      <c r="E35" s="176"/>
      <c r="F35" s="176"/>
      <c r="G35" s="176"/>
      <c r="H35" s="166"/>
      <c r="I35" s="165" t="s">
        <v>45</v>
      </c>
      <c r="J35" s="176"/>
      <c r="K35" s="176"/>
      <c r="L35" s="176"/>
      <c r="M35" s="176"/>
      <c r="N35" s="176"/>
      <c r="O35" s="166"/>
      <c r="P35" s="90" t="s">
        <v>43</v>
      </c>
      <c r="Q35" s="62" t="s">
        <v>46</v>
      </c>
      <c r="R35" s="62"/>
      <c r="S35" s="62"/>
      <c r="T35" s="90"/>
      <c r="U35" s="62"/>
      <c r="V35" s="165"/>
      <c r="W35" s="166"/>
      <c r="X35" s="62"/>
      <c r="Y35" s="63"/>
      <c r="Z35" s="64"/>
    </row>
    <row r="36" spans="1:28" ht="15.75" customHeight="1" x14ac:dyDescent="0.25">
      <c r="A36" s="189" t="s">
        <v>77</v>
      </c>
      <c r="B36" s="190"/>
      <c r="C36" s="191" t="s">
        <v>84</v>
      </c>
      <c r="D36" s="192"/>
      <c r="E36" s="192"/>
      <c r="F36" s="192"/>
      <c r="G36" s="192"/>
      <c r="H36" s="193"/>
      <c r="I36" s="194" t="s">
        <v>91</v>
      </c>
      <c r="J36" s="195"/>
      <c r="K36" s="195"/>
      <c r="L36" s="195"/>
      <c r="M36" s="195"/>
      <c r="N36" s="195"/>
      <c r="O36" s="196"/>
      <c r="P36" s="73">
        <v>60</v>
      </c>
      <c r="Q36" s="73">
        <f>COUNTIF(D4:Y34,"PI")</f>
        <v>60</v>
      </c>
      <c r="R36" s="47"/>
      <c r="S36" s="159"/>
      <c r="T36" s="160"/>
      <c r="U36" s="160"/>
      <c r="V36" s="160"/>
      <c r="W36" s="160"/>
      <c r="X36" s="160"/>
      <c r="Y36" s="161"/>
      <c r="Z36" s="60"/>
    </row>
    <row r="37" spans="1:28" ht="18.75" customHeight="1" x14ac:dyDescent="0.25">
      <c r="A37" s="197" t="s">
        <v>78</v>
      </c>
      <c r="B37" s="198"/>
      <c r="C37" s="199" t="s">
        <v>85</v>
      </c>
      <c r="D37" s="200"/>
      <c r="E37" s="200"/>
      <c r="F37" s="200"/>
      <c r="G37" s="200"/>
      <c r="H37" s="201"/>
      <c r="I37" s="202" t="s">
        <v>138</v>
      </c>
      <c r="J37" s="203"/>
      <c r="K37" s="203"/>
      <c r="L37" s="203"/>
      <c r="M37" s="203"/>
      <c r="N37" s="203"/>
      <c r="O37" s="204"/>
      <c r="P37" s="73">
        <v>40</v>
      </c>
      <c r="Q37" s="73">
        <f>COUNTIF(C4:Y34,"MA")</f>
        <v>38</v>
      </c>
      <c r="R37" s="47"/>
      <c r="S37" s="108"/>
      <c r="T37" s="109"/>
      <c r="U37" s="109" t="s">
        <v>118</v>
      </c>
      <c r="V37" s="109"/>
      <c r="W37" s="109"/>
      <c r="X37" s="109"/>
      <c r="Y37" s="110"/>
      <c r="Z37" s="60"/>
    </row>
    <row r="38" spans="1:28" ht="15.75" customHeight="1" x14ac:dyDescent="0.25">
      <c r="A38" s="205" t="s">
        <v>79</v>
      </c>
      <c r="B38" s="206"/>
      <c r="C38" s="207" t="s">
        <v>86</v>
      </c>
      <c r="D38" s="208"/>
      <c r="E38" s="208"/>
      <c r="F38" s="208"/>
      <c r="G38" s="208"/>
      <c r="H38" s="209"/>
      <c r="I38" s="210" t="s">
        <v>93</v>
      </c>
      <c r="J38" s="211"/>
      <c r="K38" s="211"/>
      <c r="L38" s="211"/>
      <c r="M38" s="211"/>
      <c r="N38" s="211"/>
      <c r="O38" s="212"/>
      <c r="P38" s="73">
        <v>80</v>
      </c>
      <c r="Q38" s="73">
        <f>COUNTIF(C4:Y34,"NBA")</f>
        <v>70</v>
      </c>
      <c r="R38" s="47"/>
      <c r="S38" s="159" t="s">
        <v>119</v>
      </c>
      <c r="T38" s="160"/>
      <c r="U38" s="160"/>
      <c r="V38" s="160"/>
      <c r="W38" s="160"/>
      <c r="X38" s="160"/>
      <c r="Y38" s="161"/>
      <c r="Z38" s="60"/>
    </row>
    <row r="39" spans="1:28" ht="18" customHeight="1" x14ac:dyDescent="0.2">
      <c r="A39" s="213" t="s">
        <v>80</v>
      </c>
      <c r="B39" s="214"/>
      <c r="C39" s="215" t="s">
        <v>87</v>
      </c>
      <c r="D39" s="216"/>
      <c r="E39" s="216"/>
      <c r="F39" s="216"/>
      <c r="G39" s="216"/>
      <c r="H39" s="217"/>
      <c r="I39" s="218" t="s">
        <v>94</v>
      </c>
      <c r="J39" s="219"/>
      <c r="K39" s="219"/>
      <c r="L39" s="219"/>
      <c r="M39" s="219"/>
      <c r="N39" s="219"/>
      <c r="O39" s="220"/>
      <c r="P39" s="73">
        <v>60</v>
      </c>
      <c r="Q39" s="73">
        <f>COUNTIF(C4:Y34,"DI")</f>
        <v>58</v>
      </c>
      <c r="R39" s="47"/>
      <c r="S39" s="159" t="s">
        <v>118</v>
      </c>
      <c r="T39" s="160"/>
      <c r="U39" s="160"/>
      <c r="V39" s="160"/>
      <c r="W39" s="160"/>
      <c r="X39" s="160"/>
      <c r="Y39" s="161"/>
      <c r="Z39" s="60"/>
    </row>
    <row r="40" spans="1:28" ht="18" customHeight="1" x14ac:dyDescent="0.2">
      <c r="A40" s="229" t="s">
        <v>81</v>
      </c>
      <c r="B40" s="230"/>
      <c r="C40" s="231" t="s">
        <v>88</v>
      </c>
      <c r="D40" s="232"/>
      <c r="E40" s="232"/>
      <c r="F40" s="232"/>
      <c r="G40" s="232"/>
      <c r="H40" s="233"/>
      <c r="I40" s="234" t="s">
        <v>150</v>
      </c>
      <c r="J40" s="235"/>
      <c r="K40" s="235"/>
      <c r="L40" s="235"/>
      <c r="M40" s="235"/>
      <c r="N40" s="235"/>
      <c r="O40" s="236"/>
      <c r="P40" s="73">
        <v>80</v>
      </c>
      <c r="Q40" s="73">
        <f>COUNTIF(C4:AA34,"TPSS")</f>
        <v>78</v>
      </c>
      <c r="R40" s="47"/>
      <c r="S40" s="159" t="s">
        <v>118</v>
      </c>
      <c r="T40" s="160"/>
      <c r="U40" s="160"/>
      <c r="V40" s="160"/>
      <c r="W40" s="160"/>
      <c r="X40" s="160"/>
      <c r="Y40" s="161"/>
      <c r="Z40" s="60"/>
    </row>
    <row r="41" spans="1:28" ht="18" customHeight="1" x14ac:dyDescent="0.25">
      <c r="A41" s="237" t="s">
        <v>82</v>
      </c>
      <c r="B41" s="238"/>
      <c r="C41" s="239" t="s">
        <v>89</v>
      </c>
      <c r="D41" s="240"/>
      <c r="E41" s="240"/>
      <c r="F41" s="240"/>
      <c r="G41" s="240"/>
      <c r="H41" s="241"/>
      <c r="I41" s="242" t="s">
        <v>95</v>
      </c>
      <c r="J41" s="243"/>
      <c r="K41" s="243"/>
      <c r="L41" s="243"/>
      <c r="M41" s="243"/>
      <c r="N41" s="243"/>
      <c r="O41" s="244"/>
      <c r="P41" s="73">
        <v>60</v>
      </c>
      <c r="Q41" s="73">
        <f>COUNTIF(C4:Y34,"HS")</f>
        <v>52</v>
      </c>
      <c r="R41" s="47"/>
      <c r="S41" s="159" t="s">
        <v>137</v>
      </c>
      <c r="T41" s="160"/>
      <c r="U41" s="160"/>
      <c r="V41" s="160"/>
      <c r="W41" s="160"/>
      <c r="X41" s="160"/>
      <c r="Y41" s="161"/>
      <c r="Z41" s="60"/>
    </row>
    <row r="42" spans="1:28" ht="15" customHeight="1" x14ac:dyDescent="0.25">
      <c r="A42" s="221" t="s">
        <v>83</v>
      </c>
      <c r="B42" s="222"/>
      <c r="C42" s="223" t="s">
        <v>90</v>
      </c>
      <c r="D42" s="224"/>
      <c r="E42" s="224"/>
      <c r="F42" s="224"/>
      <c r="G42" s="224"/>
      <c r="H42" s="225"/>
      <c r="I42" s="226" t="s">
        <v>96</v>
      </c>
      <c r="J42" s="227"/>
      <c r="K42" s="227"/>
      <c r="L42" s="227"/>
      <c r="M42" s="227"/>
      <c r="N42" s="227"/>
      <c r="O42" s="228"/>
      <c r="P42" s="73">
        <v>50</v>
      </c>
      <c r="Q42" s="73">
        <f>COUNTIF(C4:Y34,"MF")</f>
        <v>50</v>
      </c>
      <c r="R42" s="73"/>
      <c r="S42" s="162"/>
      <c r="T42" s="163"/>
      <c r="U42" s="163"/>
      <c r="V42" s="163"/>
      <c r="W42" s="163"/>
      <c r="X42" s="163"/>
      <c r="Y42" s="164"/>
      <c r="Z42" s="61"/>
    </row>
    <row r="43" spans="1:28" x14ac:dyDescent="0.2">
      <c r="P43" s="112">
        <v>430</v>
      </c>
    </row>
    <row r="45" spans="1:28" x14ac:dyDescent="0.2">
      <c r="D45" s="51"/>
      <c r="E45" s="51"/>
      <c r="F45" s="52"/>
      <c r="G45" s="52"/>
      <c r="H45" s="52"/>
      <c r="I45" s="52"/>
      <c r="J45" s="52"/>
      <c r="K45" s="52"/>
      <c r="L45" s="51"/>
      <c r="M45" s="51"/>
      <c r="N45" s="51"/>
      <c r="O45" s="51"/>
      <c r="P45" s="51"/>
      <c r="Q45" s="41"/>
      <c r="R45" s="56"/>
      <c r="S45" s="56"/>
      <c r="T45" s="56"/>
      <c r="U45" s="56"/>
      <c r="V45" s="41"/>
      <c r="W45" s="50"/>
    </row>
  </sheetData>
  <mergeCells count="72">
    <mergeCell ref="J21:J24"/>
    <mergeCell ref="V6:V9"/>
    <mergeCell ref="V11:V14"/>
    <mergeCell ref="C11:C14"/>
    <mergeCell ref="C16:C19"/>
    <mergeCell ref="G6:G9"/>
    <mergeCell ref="L6:L9"/>
    <mergeCell ref="L11:L14"/>
    <mergeCell ref="L16:L19"/>
    <mergeCell ref="F11:F14"/>
    <mergeCell ref="F16:F19"/>
    <mergeCell ref="F21:F24"/>
    <mergeCell ref="U16:U19"/>
    <mergeCell ref="T21:T24"/>
    <mergeCell ref="U21:U24"/>
    <mergeCell ref="A42:B42"/>
    <mergeCell ref="C42:H42"/>
    <mergeCell ref="I42:O42"/>
    <mergeCell ref="A40:B40"/>
    <mergeCell ref="C40:H40"/>
    <mergeCell ref="I40:O40"/>
    <mergeCell ref="A41:B41"/>
    <mergeCell ref="C41:H41"/>
    <mergeCell ref="I41:O41"/>
    <mergeCell ref="A38:B38"/>
    <mergeCell ref="C38:H38"/>
    <mergeCell ref="I38:O38"/>
    <mergeCell ref="A39:B39"/>
    <mergeCell ref="C39:H39"/>
    <mergeCell ref="I39:O39"/>
    <mergeCell ref="A36:B36"/>
    <mergeCell ref="C36:H36"/>
    <mergeCell ref="I36:O36"/>
    <mergeCell ref="A37:B37"/>
    <mergeCell ref="C37:H37"/>
    <mergeCell ref="I37:O37"/>
    <mergeCell ref="O31:O34"/>
    <mergeCell ref="J26:J29"/>
    <mergeCell ref="F26:F29"/>
    <mergeCell ref="F31:F34"/>
    <mergeCell ref="O26:O29"/>
    <mergeCell ref="K26:K29"/>
    <mergeCell ref="A3:Z3"/>
    <mergeCell ref="A4:A5"/>
    <mergeCell ref="B4:B5"/>
    <mergeCell ref="C4:F4"/>
    <mergeCell ref="G4:K4"/>
    <mergeCell ref="L4:P4"/>
    <mergeCell ref="Q4:U4"/>
    <mergeCell ref="V4:Z4"/>
    <mergeCell ref="S41:Y41"/>
    <mergeCell ref="S42:Y42"/>
    <mergeCell ref="Y31:Y34"/>
    <mergeCell ref="V35:W35"/>
    <mergeCell ref="A6:A9"/>
    <mergeCell ref="A10:A14"/>
    <mergeCell ref="A15:A19"/>
    <mergeCell ref="A20:A24"/>
    <mergeCell ref="O21:O24"/>
    <mergeCell ref="L21:L24"/>
    <mergeCell ref="A25:A29"/>
    <mergeCell ref="A30:A34"/>
    <mergeCell ref="A35:B35"/>
    <mergeCell ref="C35:H35"/>
    <mergeCell ref="I35:O35"/>
    <mergeCell ref="K31:K34"/>
    <mergeCell ref="U26:U29"/>
    <mergeCell ref="U31:U34"/>
    <mergeCell ref="S36:Y36"/>
    <mergeCell ref="S38:Y38"/>
    <mergeCell ref="S40:Y40"/>
    <mergeCell ref="S39:Y39"/>
  </mergeCells>
  <pageMargins left="0.25" right="0.25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6"/>
  <sheetViews>
    <sheetView tabSelected="1" topLeftCell="A13" zoomScale="80" zoomScaleNormal="80" workbookViewId="0">
      <selection activeCell="AE20" sqref="AE20"/>
    </sheetView>
  </sheetViews>
  <sheetFormatPr defaultRowHeight="12.75" x14ac:dyDescent="0.2"/>
  <cols>
    <col min="1" max="1" width="4" customWidth="1"/>
    <col min="2" max="2" width="3.85546875" customWidth="1"/>
    <col min="3" max="3" width="4.85546875" customWidth="1"/>
    <col min="4" max="4" width="5" customWidth="1"/>
    <col min="5" max="5" width="4.7109375" customWidth="1"/>
    <col min="6" max="6" width="4.5703125" customWidth="1"/>
    <col min="7" max="7" width="5.7109375" customWidth="1"/>
    <col min="8" max="8" width="5.5703125" customWidth="1"/>
    <col min="9" max="9" width="5.140625" customWidth="1"/>
    <col min="10" max="10" width="5.28515625" customWidth="1"/>
    <col min="11" max="11" width="6.7109375" customWidth="1"/>
    <col min="12" max="12" width="6.42578125" customWidth="1"/>
    <col min="13" max="13" width="6" customWidth="1"/>
    <col min="14" max="14" width="6.5703125" customWidth="1"/>
    <col min="15" max="15" width="5.85546875" customWidth="1"/>
    <col min="16" max="16" width="5.7109375" customWidth="1"/>
    <col min="17" max="17" width="6.28515625" customWidth="1"/>
    <col min="18" max="20" width="6.140625" customWidth="1"/>
    <col min="21" max="21" width="6.85546875" customWidth="1"/>
    <col min="22" max="22" width="6.7109375" customWidth="1"/>
    <col min="23" max="23" width="6.28515625" customWidth="1"/>
    <col min="24" max="24" width="7" customWidth="1"/>
    <col min="25" max="25" width="7.28515625" customWidth="1"/>
    <col min="26" max="26" width="7.5703125" customWidth="1"/>
  </cols>
  <sheetData>
    <row r="1" spans="1:27" ht="19.5" thickBot="1" x14ac:dyDescent="0.35">
      <c r="A1" s="177" t="s">
        <v>98</v>
      </c>
      <c r="B1" s="178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</row>
    <row r="2" spans="1:27" ht="13.5" thickBot="1" x14ac:dyDescent="0.25">
      <c r="A2" s="179" t="s">
        <v>0</v>
      </c>
      <c r="B2" s="278" t="s">
        <v>44</v>
      </c>
      <c r="C2" s="280" t="s">
        <v>53</v>
      </c>
      <c r="D2" s="281"/>
      <c r="E2" s="281"/>
      <c r="F2" s="282"/>
      <c r="G2" s="280" t="s">
        <v>54</v>
      </c>
      <c r="H2" s="281"/>
      <c r="I2" s="281"/>
      <c r="J2" s="281"/>
      <c r="K2" s="282"/>
      <c r="L2" s="280" t="s">
        <v>55</v>
      </c>
      <c r="M2" s="281"/>
      <c r="N2" s="281"/>
      <c r="O2" s="281"/>
      <c r="P2" s="282"/>
      <c r="Q2" s="280" t="s">
        <v>56</v>
      </c>
      <c r="R2" s="281"/>
      <c r="S2" s="281"/>
      <c r="T2" s="281"/>
      <c r="U2" s="282"/>
      <c r="V2" s="280" t="s">
        <v>57</v>
      </c>
      <c r="W2" s="281"/>
      <c r="X2" s="281"/>
      <c r="Y2" s="281"/>
      <c r="Z2" s="282"/>
    </row>
    <row r="3" spans="1:27" ht="13.5" thickBot="1" x14ac:dyDescent="0.25">
      <c r="A3" s="180"/>
      <c r="B3" s="279"/>
      <c r="C3" s="65"/>
      <c r="D3" s="114">
        <v>15</v>
      </c>
      <c r="E3" s="65">
        <v>22</v>
      </c>
      <c r="F3" s="65">
        <v>29</v>
      </c>
      <c r="G3" s="65"/>
      <c r="H3" s="65">
        <v>7</v>
      </c>
      <c r="I3" s="65">
        <v>14</v>
      </c>
      <c r="J3" s="65">
        <v>21</v>
      </c>
      <c r="K3" s="65">
        <v>28</v>
      </c>
      <c r="L3" s="65"/>
      <c r="M3" s="65">
        <v>4</v>
      </c>
      <c r="N3" s="65">
        <v>11</v>
      </c>
      <c r="O3" s="65">
        <v>18</v>
      </c>
      <c r="P3" s="65">
        <v>25</v>
      </c>
      <c r="Q3" s="65">
        <v>2</v>
      </c>
      <c r="R3" s="65">
        <v>9</v>
      </c>
      <c r="S3" s="65">
        <v>16</v>
      </c>
      <c r="T3" s="65">
        <v>23</v>
      </c>
      <c r="U3" s="65">
        <v>30</v>
      </c>
      <c r="V3" s="65"/>
      <c r="W3" s="65">
        <v>6</v>
      </c>
      <c r="X3" s="65">
        <v>13</v>
      </c>
      <c r="Y3" s="65">
        <v>20</v>
      </c>
      <c r="Z3" s="65">
        <v>27</v>
      </c>
      <c r="AA3" s="66"/>
    </row>
    <row r="4" spans="1:27" ht="15" customHeight="1" x14ac:dyDescent="0.2">
      <c r="A4" s="275" t="s">
        <v>6</v>
      </c>
      <c r="B4" s="43">
        <v>1</v>
      </c>
      <c r="C4" s="156"/>
      <c r="D4" s="92" t="s">
        <v>100</v>
      </c>
      <c r="E4" s="92" t="s">
        <v>100</v>
      </c>
      <c r="F4" s="92" t="s">
        <v>100</v>
      </c>
      <c r="G4" s="307"/>
      <c r="H4" s="92" t="s">
        <v>100</v>
      </c>
      <c r="I4" s="92" t="s">
        <v>100</v>
      </c>
      <c r="J4" s="92" t="s">
        <v>100</v>
      </c>
      <c r="K4" s="92" t="s">
        <v>100</v>
      </c>
      <c r="L4" s="323"/>
      <c r="M4" s="87" t="s">
        <v>101</v>
      </c>
      <c r="N4" s="87" t="s">
        <v>101</v>
      </c>
      <c r="O4" s="96" t="s">
        <v>104</v>
      </c>
      <c r="P4" s="92" t="s">
        <v>100</v>
      </c>
      <c r="Q4" s="92" t="s">
        <v>100</v>
      </c>
      <c r="S4" s="93" t="s">
        <v>139</v>
      </c>
      <c r="T4" s="93" t="s">
        <v>139</v>
      </c>
      <c r="U4" s="93" t="s">
        <v>139</v>
      </c>
      <c r="V4" s="307"/>
      <c r="W4" s="93" t="s">
        <v>139</v>
      </c>
      <c r="X4" s="93" t="s">
        <v>139</v>
      </c>
      <c r="Y4" s="93" t="s">
        <v>139</v>
      </c>
      <c r="Z4" s="93" t="s">
        <v>139</v>
      </c>
      <c r="AA4" s="113" t="s">
        <v>130</v>
      </c>
    </row>
    <row r="5" spans="1:27" ht="15" x14ac:dyDescent="0.2">
      <c r="A5" s="275"/>
      <c r="B5" s="43">
        <v>2</v>
      </c>
      <c r="C5" s="157"/>
      <c r="D5" s="92" t="s">
        <v>100</v>
      </c>
      <c r="E5" s="92" t="s">
        <v>100</v>
      </c>
      <c r="F5" s="92" t="s">
        <v>100</v>
      </c>
      <c r="G5" s="308"/>
      <c r="H5" s="92" t="s">
        <v>100</v>
      </c>
      <c r="I5" s="92" t="s">
        <v>100</v>
      </c>
      <c r="J5" s="92" t="s">
        <v>100</v>
      </c>
      <c r="K5" s="92" t="s">
        <v>100</v>
      </c>
      <c r="L5" s="324"/>
      <c r="M5" s="87" t="s">
        <v>101</v>
      </c>
      <c r="N5" s="87" t="s">
        <v>101</v>
      </c>
      <c r="O5" s="96" t="s">
        <v>104</v>
      </c>
      <c r="P5" s="92" t="s">
        <v>100</v>
      </c>
      <c r="Q5" s="92" t="s">
        <v>100</v>
      </c>
      <c r="S5" s="93" t="s">
        <v>139</v>
      </c>
      <c r="T5" s="93" t="s">
        <v>139</v>
      </c>
      <c r="U5" s="93" t="s">
        <v>139</v>
      </c>
      <c r="V5" s="308"/>
      <c r="W5" s="93" t="s">
        <v>139</v>
      </c>
      <c r="X5" s="93" t="s">
        <v>139</v>
      </c>
      <c r="Y5" s="93" t="s">
        <v>139</v>
      </c>
      <c r="Z5" s="93" t="s">
        <v>139</v>
      </c>
      <c r="AA5" s="113" t="s">
        <v>131</v>
      </c>
    </row>
    <row r="6" spans="1:27" ht="15" x14ac:dyDescent="0.2">
      <c r="A6" s="275"/>
      <c r="B6" s="43">
        <v>3</v>
      </c>
      <c r="C6" s="157"/>
      <c r="D6" s="82" t="s">
        <v>99</v>
      </c>
      <c r="E6" s="82" t="s">
        <v>99</v>
      </c>
      <c r="F6" s="82" t="s">
        <v>99</v>
      </c>
      <c r="G6" s="308"/>
      <c r="H6" s="82" t="s">
        <v>99</v>
      </c>
      <c r="I6" s="82" t="s">
        <v>99</v>
      </c>
      <c r="J6" s="82" t="s">
        <v>99</v>
      </c>
      <c r="K6" s="82" t="s">
        <v>99</v>
      </c>
      <c r="L6" s="324"/>
      <c r="M6" s="87" t="s">
        <v>101</v>
      </c>
      <c r="N6" s="82" t="s">
        <v>99</v>
      </c>
      <c r="O6" s="82" t="s">
        <v>99</v>
      </c>
      <c r="P6" s="82" t="s">
        <v>99</v>
      </c>
      <c r="Q6" s="82" t="s">
        <v>99</v>
      </c>
      <c r="S6" s="82" t="s">
        <v>99</v>
      </c>
      <c r="T6" s="82" t="s">
        <v>99</v>
      </c>
      <c r="U6" s="82" t="s">
        <v>99</v>
      </c>
      <c r="V6" s="308"/>
      <c r="W6" s="82" t="s">
        <v>99</v>
      </c>
      <c r="X6" s="82" t="s">
        <v>99</v>
      </c>
      <c r="Y6" s="82" t="s">
        <v>99</v>
      </c>
      <c r="Z6" s="82" t="s">
        <v>99</v>
      </c>
      <c r="AA6" s="113" t="s">
        <v>132</v>
      </c>
    </row>
    <row r="7" spans="1:27" ht="15.75" thickBot="1" x14ac:dyDescent="0.25">
      <c r="A7" s="275"/>
      <c r="B7" s="43">
        <v>4</v>
      </c>
      <c r="C7" s="245"/>
      <c r="D7" s="83" t="s">
        <v>99</v>
      </c>
      <c r="E7" s="83" t="s">
        <v>99</v>
      </c>
      <c r="F7" s="83" t="s">
        <v>99</v>
      </c>
      <c r="G7" s="309"/>
      <c r="H7" s="83" t="s">
        <v>99</v>
      </c>
      <c r="I7" s="83" t="s">
        <v>99</v>
      </c>
      <c r="J7" s="83" t="s">
        <v>99</v>
      </c>
      <c r="K7" s="83" t="s">
        <v>99</v>
      </c>
      <c r="L7" s="325"/>
      <c r="M7" s="87" t="s">
        <v>101</v>
      </c>
      <c r="N7" s="83" t="s">
        <v>99</v>
      </c>
      <c r="O7" s="83" t="s">
        <v>99</v>
      </c>
      <c r="P7" s="83" t="s">
        <v>99</v>
      </c>
      <c r="Q7" s="83" t="s">
        <v>99</v>
      </c>
      <c r="S7" s="83" t="s">
        <v>99</v>
      </c>
      <c r="T7" s="83" t="s">
        <v>99</v>
      </c>
      <c r="U7" s="83" t="s">
        <v>99</v>
      </c>
      <c r="V7" s="309"/>
      <c r="W7" s="83" t="s">
        <v>99</v>
      </c>
      <c r="X7" s="83" t="s">
        <v>99</v>
      </c>
      <c r="Y7" s="83" t="s">
        <v>99</v>
      </c>
      <c r="Z7" s="83" t="s">
        <v>99</v>
      </c>
      <c r="AA7" s="113" t="s">
        <v>133</v>
      </c>
    </row>
    <row r="8" spans="1:27" ht="13.5" customHeight="1" thickBot="1" x14ac:dyDescent="0.25">
      <c r="A8" s="167" t="s">
        <v>10</v>
      </c>
      <c r="B8" s="71" t="s">
        <v>44</v>
      </c>
      <c r="C8" s="68"/>
      <c r="D8" s="94">
        <v>16</v>
      </c>
      <c r="E8" s="94">
        <v>23</v>
      </c>
      <c r="F8" s="68"/>
      <c r="G8" s="68">
        <v>1</v>
      </c>
      <c r="H8" s="68">
        <v>8</v>
      </c>
      <c r="I8" s="68">
        <v>15</v>
      </c>
      <c r="J8" s="59">
        <v>22</v>
      </c>
      <c r="K8" s="68">
        <v>29</v>
      </c>
      <c r="L8" s="68"/>
      <c r="M8" s="68">
        <v>5</v>
      </c>
      <c r="N8" s="68">
        <v>12</v>
      </c>
      <c r="O8" s="68">
        <v>19</v>
      </c>
      <c r="P8" s="68">
        <v>26</v>
      </c>
      <c r="Q8" s="68">
        <v>3</v>
      </c>
      <c r="R8" s="68">
        <v>10</v>
      </c>
      <c r="S8" s="68">
        <v>17</v>
      </c>
      <c r="T8" s="68">
        <v>24</v>
      </c>
      <c r="U8" s="69">
        <v>31</v>
      </c>
      <c r="V8" s="68"/>
      <c r="W8" s="68">
        <v>7</v>
      </c>
      <c r="X8" s="68">
        <v>14</v>
      </c>
      <c r="Y8" s="65">
        <v>21</v>
      </c>
      <c r="Z8" s="65">
        <v>28</v>
      </c>
      <c r="AA8" s="70"/>
    </row>
    <row r="9" spans="1:27" ht="15" x14ac:dyDescent="0.2">
      <c r="A9" s="168"/>
      <c r="B9" s="43">
        <v>1</v>
      </c>
      <c r="C9" s="156"/>
      <c r="D9" s="95" t="s">
        <v>103</v>
      </c>
      <c r="E9" s="95" t="s">
        <v>103</v>
      </c>
      <c r="F9" s="259"/>
      <c r="G9" s="95" t="s">
        <v>103</v>
      </c>
      <c r="H9" s="95" t="s">
        <v>103</v>
      </c>
      <c r="I9" s="95" t="s">
        <v>103</v>
      </c>
      <c r="J9" s="92" t="s">
        <v>100</v>
      </c>
      <c r="K9" s="87" t="s">
        <v>101</v>
      </c>
      <c r="L9" s="252"/>
      <c r="M9" s="87" t="s">
        <v>101</v>
      </c>
      <c r="N9" s="97" t="s">
        <v>102</v>
      </c>
      <c r="O9" s="97" t="s">
        <v>102</v>
      </c>
      <c r="P9" s="96" t="s">
        <v>104</v>
      </c>
      <c r="Q9" s="96" t="s">
        <v>104</v>
      </c>
      <c r="R9" s="96" t="s">
        <v>104</v>
      </c>
      <c r="S9" s="93" t="s">
        <v>139</v>
      </c>
      <c r="T9" s="93" t="s">
        <v>139</v>
      </c>
      <c r="U9" s="93" t="s">
        <v>139</v>
      </c>
      <c r="V9" s="307"/>
      <c r="W9" s="93" t="s">
        <v>139</v>
      </c>
      <c r="X9" s="93" t="s">
        <v>139</v>
      </c>
      <c r="Y9" s="93" t="s">
        <v>139</v>
      </c>
      <c r="Z9" s="93" t="s">
        <v>139</v>
      </c>
      <c r="AA9" s="113" t="s">
        <v>130</v>
      </c>
    </row>
    <row r="10" spans="1:27" ht="15" x14ac:dyDescent="0.2">
      <c r="A10" s="168"/>
      <c r="B10" s="43">
        <v>2</v>
      </c>
      <c r="C10" s="157"/>
      <c r="D10" s="95" t="s">
        <v>103</v>
      </c>
      <c r="E10" s="95" t="s">
        <v>103</v>
      </c>
      <c r="F10" s="157"/>
      <c r="G10" s="95" t="s">
        <v>103</v>
      </c>
      <c r="H10" s="95" t="s">
        <v>103</v>
      </c>
      <c r="I10" s="95" t="s">
        <v>103</v>
      </c>
      <c r="J10" s="92" t="s">
        <v>100</v>
      </c>
      <c r="K10" s="87" t="s">
        <v>101</v>
      </c>
      <c r="L10" s="253"/>
      <c r="M10" s="87" t="s">
        <v>101</v>
      </c>
      <c r="N10" s="97" t="s">
        <v>102</v>
      </c>
      <c r="O10" s="97" t="s">
        <v>102</v>
      </c>
      <c r="P10" s="96" t="s">
        <v>104</v>
      </c>
      <c r="Q10" s="96" t="s">
        <v>104</v>
      </c>
      <c r="R10" s="96" t="s">
        <v>104</v>
      </c>
      <c r="S10" s="93" t="s">
        <v>139</v>
      </c>
      <c r="T10" s="93" t="s">
        <v>139</v>
      </c>
      <c r="U10" s="93" t="s">
        <v>139</v>
      </c>
      <c r="V10" s="308"/>
      <c r="W10" s="93" t="s">
        <v>139</v>
      </c>
      <c r="X10" s="93" t="s">
        <v>139</v>
      </c>
      <c r="Y10" s="93" t="s">
        <v>139</v>
      </c>
      <c r="Z10" s="93" t="s">
        <v>139</v>
      </c>
      <c r="AA10" s="113" t="s">
        <v>131</v>
      </c>
    </row>
    <row r="11" spans="1:27" ht="15" x14ac:dyDescent="0.2">
      <c r="A11" s="168"/>
      <c r="B11" s="43">
        <v>3</v>
      </c>
      <c r="C11" s="157"/>
      <c r="D11" s="87" t="s">
        <v>101</v>
      </c>
      <c r="E11" s="87" t="s">
        <v>101</v>
      </c>
      <c r="F11" s="157"/>
      <c r="G11" s="87" t="s">
        <v>101</v>
      </c>
      <c r="H11" s="87" t="s">
        <v>101</v>
      </c>
      <c r="I11" s="87" t="s">
        <v>101</v>
      </c>
      <c r="J11" s="87" t="s">
        <v>101</v>
      </c>
      <c r="K11" s="97" t="s">
        <v>102</v>
      </c>
      <c r="L11" s="253"/>
      <c r="M11" s="87" t="s">
        <v>101</v>
      </c>
      <c r="P11" s="92" t="s">
        <v>100</v>
      </c>
      <c r="Q11" s="95" t="s">
        <v>103</v>
      </c>
      <c r="R11" s="95" t="s">
        <v>103</v>
      </c>
      <c r="S11" s="92" t="s">
        <v>100</v>
      </c>
      <c r="T11" s="92" t="s">
        <v>100</v>
      </c>
      <c r="U11" s="95" t="s">
        <v>103</v>
      </c>
      <c r="V11" s="308"/>
      <c r="W11" s="95" t="s">
        <v>103</v>
      </c>
      <c r="X11" s="95" t="s">
        <v>103</v>
      </c>
      <c r="Y11" s="95" t="s">
        <v>103</v>
      </c>
      <c r="Z11" s="95" t="s">
        <v>103</v>
      </c>
      <c r="AA11" s="113" t="s">
        <v>132</v>
      </c>
    </row>
    <row r="12" spans="1:27" ht="15.75" thickBot="1" x14ac:dyDescent="0.25">
      <c r="A12" s="169"/>
      <c r="B12" s="43">
        <v>4</v>
      </c>
      <c r="C12" s="245"/>
      <c r="D12" s="87" t="s">
        <v>101</v>
      </c>
      <c r="E12" s="87" t="s">
        <v>101</v>
      </c>
      <c r="F12" s="158"/>
      <c r="G12" s="87" t="s">
        <v>101</v>
      </c>
      <c r="H12" s="87" t="s">
        <v>101</v>
      </c>
      <c r="I12" s="87" t="s">
        <v>101</v>
      </c>
      <c r="J12" s="87" t="s">
        <v>101</v>
      </c>
      <c r="K12" s="97" t="s">
        <v>102</v>
      </c>
      <c r="L12" s="254"/>
      <c r="M12" s="87" t="s">
        <v>101</v>
      </c>
      <c r="P12" s="92" t="s">
        <v>100</v>
      </c>
      <c r="Q12" s="95" t="s">
        <v>103</v>
      </c>
      <c r="R12" s="95" t="s">
        <v>103</v>
      </c>
      <c r="S12" s="92" t="s">
        <v>100</v>
      </c>
      <c r="T12" s="92" t="s">
        <v>100</v>
      </c>
      <c r="U12" s="95" t="s">
        <v>103</v>
      </c>
      <c r="V12" s="309"/>
      <c r="W12" s="95" t="s">
        <v>103</v>
      </c>
      <c r="X12" s="95" t="s">
        <v>103</v>
      </c>
      <c r="Y12" s="95" t="s">
        <v>103</v>
      </c>
      <c r="Z12" s="95" t="s">
        <v>103</v>
      </c>
      <c r="AA12" s="113" t="s">
        <v>133</v>
      </c>
    </row>
    <row r="13" spans="1:27" ht="13.5" customHeight="1" thickBot="1" x14ac:dyDescent="0.25">
      <c r="A13" s="167" t="s">
        <v>11</v>
      </c>
      <c r="B13" s="71" t="s">
        <v>44</v>
      </c>
      <c r="C13" s="68"/>
      <c r="D13" s="68">
        <v>17</v>
      </c>
      <c r="E13" s="68">
        <v>24</v>
      </c>
      <c r="F13" s="68"/>
      <c r="G13" s="68">
        <v>2</v>
      </c>
      <c r="H13" s="68">
        <v>9</v>
      </c>
      <c r="I13" s="68">
        <v>16</v>
      </c>
      <c r="J13" s="68">
        <v>23</v>
      </c>
      <c r="K13" s="69">
        <v>30</v>
      </c>
      <c r="L13" s="68"/>
      <c r="M13" s="68">
        <v>6</v>
      </c>
      <c r="N13" s="68">
        <v>13</v>
      </c>
      <c r="O13" s="68">
        <v>20</v>
      </c>
      <c r="P13" s="68">
        <v>27</v>
      </c>
      <c r="Q13" s="68">
        <v>4</v>
      </c>
      <c r="R13" s="68">
        <v>11</v>
      </c>
      <c r="S13" s="68">
        <v>18</v>
      </c>
      <c r="T13" s="68">
        <v>25</v>
      </c>
      <c r="U13" s="68"/>
      <c r="V13" s="68">
        <v>1</v>
      </c>
      <c r="W13" s="68">
        <v>8</v>
      </c>
      <c r="X13" s="68">
        <v>15</v>
      </c>
      <c r="Y13" s="65">
        <v>22</v>
      </c>
      <c r="Z13" s="65">
        <v>29</v>
      </c>
      <c r="AA13" s="72"/>
    </row>
    <row r="14" spans="1:27" ht="15" x14ac:dyDescent="0.2">
      <c r="A14" s="168"/>
      <c r="B14" s="43">
        <v>1</v>
      </c>
      <c r="C14" s="156"/>
      <c r="D14" s="92" t="s">
        <v>100</v>
      </c>
      <c r="E14" s="92" t="s">
        <v>100</v>
      </c>
      <c r="F14" s="156"/>
      <c r="G14" s="92" t="s">
        <v>100</v>
      </c>
      <c r="H14" s="92" t="s">
        <v>100</v>
      </c>
      <c r="I14" s="92" t="s">
        <v>100</v>
      </c>
      <c r="J14" s="92" t="s">
        <v>100</v>
      </c>
      <c r="K14" s="92" t="s">
        <v>100</v>
      </c>
      <c r="L14" s="156"/>
      <c r="M14" s="82" t="s">
        <v>99</v>
      </c>
      <c r="N14" s="87" t="s">
        <v>101</v>
      </c>
      <c r="O14" s="97" t="s">
        <v>102</v>
      </c>
      <c r="P14" s="92" t="s">
        <v>100</v>
      </c>
      <c r="Q14" s="92" t="s">
        <v>100</v>
      </c>
      <c r="R14" s="92" t="s">
        <v>100</v>
      </c>
      <c r="U14" s="276"/>
      <c r="V14" s="92" t="s">
        <v>100</v>
      </c>
      <c r="W14" s="92" t="s">
        <v>100</v>
      </c>
      <c r="X14" s="92" t="s">
        <v>100</v>
      </c>
      <c r="Y14" s="92" t="s">
        <v>100</v>
      </c>
      <c r="AA14" s="113" t="s">
        <v>130</v>
      </c>
    </row>
    <row r="15" spans="1:27" ht="15" x14ac:dyDescent="0.2">
      <c r="A15" s="168"/>
      <c r="B15" s="43">
        <v>2</v>
      </c>
      <c r="C15" s="157"/>
      <c r="D15" s="92" t="s">
        <v>100</v>
      </c>
      <c r="E15" s="92" t="s">
        <v>100</v>
      </c>
      <c r="F15" s="157"/>
      <c r="G15" s="92" t="s">
        <v>100</v>
      </c>
      <c r="H15" s="92" t="s">
        <v>100</v>
      </c>
      <c r="I15" s="92" t="s">
        <v>100</v>
      </c>
      <c r="J15" s="92" t="s">
        <v>100</v>
      </c>
      <c r="K15" s="92" t="s">
        <v>100</v>
      </c>
      <c r="L15" s="157"/>
      <c r="M15" s="83" t="s">
        <v>99</v>
      </c>
      <c r="N15" s="87" t="s">
        <v>101</v>
      </c>
      <c r="O15" s="97" t="s">
        <v>102</v>
      </c>
      <c r="P15" s="92" t="s">
        <v>100</v>
      </c>
      <c r="Q15" s="92" t="s">
        <v>100</v>
      </c>
      <c r="R15" s="92" t="s">
        <v>100</v>
      </c>
      <c r="U15" s="272"/>
      <c r="V15" s="92" t="s">
        <v>100</v>
      </c>
      <c r="W15" s="92" t="s">
        <v>100</v>
      </c>
      <c r="X15" s="92" t="s">
        <v>100</v>
      </c>
      <c r="Y15" s="92" t="s">
        <v>100</v>
      </c>
      <c r="AA15" s="113" t="s">
        <v>131</v>
      </c>
    </row>
    <row r="16" spans="1:27" ht="15" x14ac:dyDescent="0.2">
      <c r="A16" s="168"/>
      <c r="B16" s="43">
        <v>3</v>
      </c>
      <c r="C16" s="157"/>
      <c r="D16" s="97" t="s">
        <v>102</v>
      </c>
      <c r="E16" s="95" t="s">
        <v>103</v>
      </c>
      <c r="F16" s="260"/>
      <c r="G16" s="95" t="s">
        <v>103</v>
      </c>
      <c r="H16" s="97" t="s">
        <v>102</v>
      </c>
      <c r="I16" s="87" t="s">
        <v>101</v>
      </c>
      <c r="J16" s="97" t="s">
        <v>102</v>
      </c>
      <c r="K16" s="97" t="s">
        <v>102</v>
      </c>
      <c r="L16" s="157"/>
      <c r="M16" s="97" t="s">
        <v>102</v>
      </c>
      <c r="N16" s="87" t="s">
        <v>101</v>
      </c>
      <c r="O16" s="97" t="s">
        <v>102</v>
      </c>
      <c r="P16" s="95" t="s">
        <v>103</v>
      </c>
      <c r="Q16" s="95" t="s">
        <v>103</v>
      </c>
      <c r="R16" s="95" t="s">
        <v>103</v>
      </c>
      <c r="U16" s="272"/>
      <c r="V16" s="95" t="s">
        <v>103</v>
      </c>
      <c r="W16" s="95" t="s">
        <v>103</v>
      </c>
      <c r="X16" s="95" t="s">
        <v>103</v>
      </c>
      <c r="Y16" s="95" t="s">
        <v>103</v>
      </c>
      <c r="AA16" s="113" t="s">
        <v>132</v>
      </c>
    </row>
    <row r="17" spans="1:27" ht="15.75" thickBot="1" x14ac:dyDescent="0.25">
      <c r="A17" s="169"/>
      <c r="B17" s="43">
        <v>4</v>
      </c>
      <c r="C17" s="245"/>
      <c r="D17" s="97" t="s">
        <v>102</v>
      </c>
      <c r="E17" s="95" t="s">
        <v>103</v>
      </c>
      <c r="F17" s="158"/>
      <c r="G17" s="95" t="s">
        <v>103</v>
      </c>
      <c r="H17" s="97" t="s">
        <v>102</v>
      </c>
      <c r="I17" s="87" t="s">
        <v>101</v>
      </c>
      <c r="J17" s="97" t="s">
        <v>102</v>
      </c>
      <c r="K17" s="97" t="s">
        <v>102</v>
      </c>
      <c r="L17" s="158"/>
      <c r="M17" s="97" t="s">
        <v>102</v>
      </c>
      <c r="N17" s="87" t="s">
        <v>101</v>
      </c>
      <c r="O17" s="97" t="s">
        <v>102</v>
      </c>
      <c r="P17" s="95" t="s">
        <v>103</v>
      </c>
      <c r="Q17" s="95" t="s">
        <v>103</v>
      </c>
      <c r="R17" s="95" t="s">
        <v>103</v>
      </c>
      <c r="U17" s="273"/>
      <c r="V17" s="95" t="s">
        <v>103</v>
      </c>
      <c r="W17" s="95" t="s">
        <v>103</v>
      </c>
      <c r="X17" s="95" t="s">
        <v>103</v>
      </c>
      <c r="Y17" s="95" t="s">
        <v>103</v>
      </c>
      <c r="AA17" s="113" t="s">
        <v>133</v>
      </c>
    </row>
    <row r="18" spans="1:27" ht="13.5" customHeight="1" thickBot="1" x14ac:dyDescent="0.25">
      <c r="A18" s="167" t="s">
        <v>12</v>
      </c>
      <c r="B18" s="71" t="s">
        <v>44</v>
      </c>
      <c r="C18" s="46">
        <v>11</v>
      </c>
      <c r="D18" s="44">
        <v>18</v>
      </c>
      <c r="E18" s="44">
        <v>25</v>
      </c>
      <c r="F18" s="45"/>
      <c r="G18" s="46">
        <v>3</v>
      </c>
      <c r="H18" s="44">
        <v>10</v>
      </c>
      <c r="I18" s="44">
        <v>17</v>
      </c>
      <c r="J18" s="44">
        <v>24</v>
      </c>
      <c r="K18" s="45">
        <v>31</v>
      </c>
      <c r="L18" s="46"/>
      <c r="M18" s="44">
        <v>7</v>
      </c>
      <c r="N18" s="44">
        <v>14</v>
      </c>
      <c r="O18" s="44">
        <v>21</v>
      </c>
      <c r="P18" s="45">
        <v>28</v>
      </c>
      <c r="Q18" s="46">
        <v>5</v>
      </c>
      <c r="R18" s="44">
        <v>12</v>
      </c>
      <c r="S18" s="44">
        <v>19</v>
      </c>
      <c r="T18" s="44">
        <v>26</v>
      </c>
      <c r="U18" s="45"/>
      <c r="V18" s="46">
        <v>2</v>
      </c>
      <c r="W18" s="44">
        <v>9</v>
      </c>
      <c r="X18" s="44">
        <v>16</v>
      </c>
      <c r="Y18" s="42">
        <v>23</v>
      </c>
      <c r="Z18" s="65">
        <v>30</v>
      </c>
      <c r="AA18" s="53"/>
    </row>
    <row r="19" spans="1:27" ht="15" x14ac:dyDescent="0.2">
      <c r="A19" s="168"/>
      <c r="B19" s="43">
        <v>1</v>
      </c>
      <c r="C19" s="97" t="s">
        <v>102</v>
      </c>
      <c r="D19" s="97" t="s">
        <v>102</v>
      </c>
      <c r="E19" s="87" t="s">
        <v>101</v>
      </c>
      <c r="F19" s="156"/>
      <c r="G19" s="87" t="s">
        <v>101</v>
      </c>
      <c r="H19" s="87" t="s">
        <v>101</v>
      </c>
      <c r="I19" s="87" t="s">
        <v>101</v>
      </c>
      <c r="J19" s="170"/>
      <c r="K19" s="87" t="s">
        <v>101</v>
      </c>
      <c r="L19" s="267"/>
      <c r="M19" s="97" t="s">
        <v>102</v>
      </c>
      <c r="N19" s="96" t="s">
        <v>104</v>
      </c>
      <c r="O19" s="170"/>
      <c r="P19" s="96" t="s">
        <v>104</v>
      </c>
      <c r="Q19" s="96" t="s">
        <v>104</v>
      </c>
      <c r="R19" s="96" t="s">
        <v>104</v>
      </c>
      <c r="S19" s="93" t="s">
        <v>139</v>
      </c>
      <c r="T19" s="170"/>
      <c r="U19" s="271"/>
      <c r="V19" s="93" t="s">
        <v>139</v>
      </c>
      <c r="W19" s="93" t="s">
        <v>139</v>
      </c>
      <c r="X19" s="93" t="s">
        <v>139</v>
      </c>
      <c r="Y19" s="93" t="s">
        <v>139</v>
      </c>
      <c r="AA19" s="113" t="s">
        <v>130</v>
      </c>
    </row>
    <row r="20" spans="1:27" ht="15" x14ac:dyDescent="0.2">
      <c r="A20" s="168"/>
      <c r="B20" s="43">
        <v>2</v>
      </c>
      <c r="C20" s="97" t="s">
        <v>102</v>
      </c>
      <c r="D20" s="97" t="s">
        <v>102</v>
      </c>
      <c r="E20" s="87" t="s">
        <v>101</v>
      </c>
      <c r="F20" s="157"/>
      <c r="G20" s="87" t="s">
        <v>101</v>
      </c>
      <c r="H20" s="87" t="s">
        <v>101</v>
      </c>
      <c r="I20" s="87" t="s">
        <v>101</v>
      </c>
      <c r="J20" s="171"/>
      <c r="K20" s="87" t="s">
        <v>101</v>
      </c>
      <c r="L20" s="157"/>
      <c r="M20" s="97" t="s">
        <v>102</v>
      </c>
      <c r="N20" s="96" t="s">
        <v>104</v>
      </c>
      <c r="O20" s="171"/>
      <c r="P20" s="96" t="s">
        <v>104</v>
      </c>
      <c r="Q20" s="96" t="s">
        <v>104</v>
      </c>
      <c r="R20" s="96" t="s">
        <v>104</v>
      </c>
      <c r="S20" s="93" t="s">
        <v>139</v>
      </c>
      <c r="T20" s="171"/>
      <c r="U20" s="272"/>
      <c r="V20" s="93" t="s">
        <v>139</v>
      </c>
      <c r="W20" s="93" t="s">
        <v>139</v>
      </c>
      <c r="X20" s="93" t="s">
        <v>139</v>
      </c>
      <c r="Y20" s="93" t="s">
        <v>139</v>
      </c>
      <c r="AA20" s="113" t="s">
        <v>131</v>
      </c>
    </row>
    <row r="21" spans="1:27" ht="15" x14ac:dyDescent="0.2">
      <c r="A21" s="168"/>
      <c r="B21" s="43">
        <v>3</v>
      </c>
      <c r="C21" s="87" t="s">
        <v>101</v>
      </c>
      <c r="D21" s="87" t="s">
        <v>101</v>
      </c>
      <c r="E21" s="95" t="s">
        <v>103</v>
      </c>
      <c r="F21" s="157"/>
      <c r="G21" s="96" t="s">
        <v>104</v>
      </c>
      <c r="H21" s="96" t="s">
        <v>104</v>
      </c>
      <c r="I21" s="96" t="s">
        <v>104</v>
      </c>
      <c r="J21" s="171"/>
      <c r="K21" s="97" t="s">
        <v>102</v>
      </c>
      <c r="L21" s="157"/>
      <c r="M21" s="96" t="s">
        <v>104</v>
      </c>
      <c r="O21" s="171"/>
      <c r="P21" s="95" t="s">
        <v>103</v>
      </c>
      <c r="Q21" s="95" t="s">
        <v>103</v>
      </c>
      <c r="R21" s="95" t="s">
        <v>103</v>
      </c>
      <c r="S21" s="96" t="s">
        <v>104</v>
      </c>
      <c r="T21" s="171"/>
      <c r="U21" s="272"/>
      <c r="V21" s="96" t="s">
        <v>104</v>
      </c>
      <c r="W21" s="96" t="s">
        <v>104</v>
      </c>
      <c r="X21" s="96" t="s">
        <v>104</v>
      </c>
      <c r="Y21" s="96" t="s">
        <v>104</v>
      </c>
      <c r="AA21" s="113" t="s">
        <v>132</v>
      </c>
    </row>
    <row r="22" spans="1:27" ht="15.75" thickBot="1" x14ac:dyDescent="0.25">
      <c r="A22" s="169"/>
      <c r="B22" s="43">
        <v>4</v>
      </c>
      <c r="C22" s="87" t="s">
        <v>101</v>
      </c>
      <c r="D22" s="87" t="s">
        <v>101</v>
      </c>
      <c r="E22" s="95" t="s">
        <v>103</v>
      </c>
      <c r="F22" s="158"/>
      <c r="G22" s="96" t="s">
        <v>104</v>
      </c>
      <c r="H22" s="96" t="s">
        <v>104</v>
      </c>
      <c r="I22" s="96" t="s">
        <v>104</v>
      </c>
      <c r="J22" s="172"/>
      <c r="K22" s="97" t="s">
        <v>102</v>
      </c>
      <c r="L22" s="158"/>
      <c r="M22" s="96" t="s">
        <v>104</v>
      </c>
      <c r="O22" s="172"/>
      <c r="P22" s="95" t="s">
        <v>103</v>
      </c>
      <c r="Q22" s="95" t="s">
        <v>103</v>
      </c>
      <c r="R22" s="95" t="s">
        <v>103</v>
      </c>
      <c r="S22" s="96" t="s">
        <v>104</v>
      </c>
      <c r="T22" s="172"/>
      <c r="U22" s="273"/>
      <c r="V22" s="96" t="s">
        <v>104</v>
      </c>
      <c r="W22" s="96" t="s">
        <v>104</v>
      </c>
      <c r="X22" s="96" t="s">
        <v>104</v>
      </c>
      <c r="Y22" s="96" t="s">
        <v>104</v>
      </c>
      <c r="AA22" s="113" t="s">
        <v>133</v>
      </c>
    </row>
    <row r="23" spans="1:27" ht="13.5" customHeight="1" thickBot="1" x14ac:dyDescent="0.25">
      <c r="A23" s="167" t="s">
        <v>13</v>
      </c>
      <c r="B23" s="43" t="s">
        <v>44</v>
      </c>
      <c r="C23" s="46">
        <v>12</v>
      </c>
      <c r="D23" s="44">
        <v>19</v>
      </c>
      <c r="E23" s="44">
        <v>26</v>
      </c>
      <c r="F23" s="45"/>
      <c r="G23" s="46">
        <v>4</v>
      </c>
      <c r="H23" s="44">
        <v>11</v>
      </c>
      <c r="I23" s="44">
        <v>18</v>
      </c>
      <c r="J23" s="44">
        <v>25</v>
      </c>
      <c r="K23" s="45"/>
      <c r="L23" s="46">
        <v>1</v>
      </c>
      <c r="M23" s="44">
        <v>8</v>
      </c>
      <c r="N23" s="44">
        <v>15</v>
      </c>
      <c r="O23" s="44">
        <v>22</v>
      </c>
      <c r="P23" s="45">
        <v>29</v>
      </c>
      <c r="Q23" s="46">
        <v>6</v>
      </c>
      <c r="R23" s="44">
        <v>13</v>
      </c>
      <c r="S23" s="44">
        <v>20</v>
      </c>
      <c r="T23" s="44">
        <v>27</v>
      </c>
      <c r="U23" s="45"/>
      <c r="V23" s="46">
        <v>3</v>
      </c>
      <c r="W23" s="44">
        <v>10</v>
      </c>
      <c r="X23" s="44">
        <v>17</v>
      </c>
      <c r="Y23" s="42">
        <v>24</v>
      </c>
      <c r="Z23" s="65"/>
      <c r="AA23" s="53"/>
    </row>
    <row r="24" spans="1:27" ht="15" x14ac:dyDescent="0.2">
      <c r="A24" s="168"/>
      <c r="B24" s="43">
        <v>1</v>
      </c>
      <c r="C24" s="87" t="s">
        <v>101</v>
      </c>
      <c r="D24" s="87" t="s">
        <v>101</v>
      </c>
      <c r="E24" s="95" t="s">
        <v>103</v>
      </c>
      <c r="F24" s="156"/>
      <c r="G24" s="95" t="s">
        <v>103</v>
      </c>
      <c r="H24" s="87" t="s">
        <v>135</v>
      </c>
      <c r="I24" s="87" t="s">
        <v>101</v>
      </c>
      <c r="J24" s="170"/>
      <c r="K24" s="261"/>
      <c r="L24" s="97" t="s">
        <v>102</v>
      </c>
      <c r="M24" s="97" t="s">
        <v>102</v>
      </c>
      <c r="N24" s="97" t="s">
        <v>102</v>
      </c>
      <c r="O24" s="170"/>
      <c r="P24" s="96" t="s">
        <v>104</v>
      </c>
      <c r="Q24" s="96" t="s">
        <v>104</v>
      </c>
      <c r="R24" s="95" t="s">
        <v>103</v>
      </c>
      <c r="S24" s="96" t="s">
        <v>104</v>
      </c>
      <c r="T24" s="96" t="s">
        <v>104</v>
      </c>
      <c r="U24" s="261"/>
      <c r="V24" s="96" t="s">
        <v>104</v>
      </c>
      <c r="W24" s="96" t="s">
        <v>104</v>
      </c>
      <c r="X24" s="96" t="s">
        <v>104</v>
      </c>
      <c r="Y24" s="96" t="s">
        <v>104</v>
      </c>
      <c r="AA24" s="113" t="s">
        <v>130</v>
      </c>
    </row>
    <row r="25" spans="1:27" ht="15" x14ac:dyDescent="0.2">
      <c r="A25" s="168"/>
      <c r="B25" s="43">
        <v>2</v>
      </c>
      <c r="C25" s="87" t="s">
        <v>101</v>
      </c>
      <c r="D25" s="87" t="s">
        <v>101</v>
      </c>
      <c r="E25" s="95" t="s">
        <v>103</v>
      </c>
      <c r="F25" s="157"/>
      <c r="G25" s="95" t="s">
        <v>103</v>
      </c>
      <c r="H25" s="87" t="s">
        <v>136</v>
      </c>
      <c r="I25" s="87" t="s">
        <v>101</v>
      </c>
      <c r="J25" s="171"/>
      <c r="K25" s="262"/>
      <c r="L25" s="97" t="s">
        <v>102</v>
      </c>
      <c r="M25" s="97" t="s">
        <v>102</v>
      </c>
      <c r="N25" s="97" t="s">
        <v>102</v>
      </c>
      <c r="O25" s="171"/>
      <c r="P25" s="96" t="s">
        <v>104</v>
      </c>
      <c r="Q25" s="96" t="s">
        <v>104</v>
      </c>
      <c r="R25" s="95" t="s">
        <v>103</v>
      </c>
      <c r="S25" s="96" t="s">
        <v>104</v>
      </c>
      <c r="T25" s="96" t="s">
        <v>104</v>
      </c>
      <c r="U25" s="262"/>
      <c r="V25" s="96" t="s">
        <v>104</v>
      </c>
      <c r="W25" s="96" t="s">
        <v>104</v>
      </c>
      <c r="X25" s="96" t="s">
        <v>104</v>
      </c>
      <c r="Y25" s="96" t="s">
        <v>104</v>
      </c>
      <c r="AA25" s="113" t="s">
        <v>131</v>
      </c>
    </row>
    <row r="26" spans="1:27" ht="15" x14ac:dyDescent="0.2">
      <c r="A26" s="168"/>
      <c r="B26" s="43">
        <v>3</v>
      </c>
      <c r="C26" s="97" t="s">
        <v>102</v>
      </c>
      <c r="D26" s="97" t="s">
        <v>102</v>
      </c>
      <c r="E26" s="87" t="s">
        <v>101</v>
      </c>
      <c r="F26" s="157"/>
      <c r="G26" s="87" t="s">
        <v>101</v>
      </c>
      <c r="H26" s="97" t="s">
        <v>102</v>
      </c>
      <c r="I26" s="87" t="s">
        <v>101</v>
      </c>
      <c r="J26" s="171"/>
      <c r="K26" s="262"/>
      <c r="L26" s="97" t="s">
        <v>102</v>
      </c>
      <c r="M26" s="97" t="s">
        <v>102</v>
      </c>
      <c r="N26" s="96" t="s">
        <v>104</v>
      </c>
      <c r="O26" s="171"/>
      <c r="P26" s="92" t="s">
        <v>100</v>
      </c>
      <c r="Q26" s="92" t="s">
        <v>100</v>
      </c>
      <c r="R26" s="92" t="s">
        <v>100</v>
      </c>
      <c r="S26" s="92" t="s">
        <v>100</v>
      </c>
      <c r="T26" s="92" t="s">
        <v>100</v>
      </c>
      <c r="U26" s="262"/>
      <c r="V26" s="92" t="s">
        <v>100</v>
      </c>
      <c r="W26" s="92" t="s">
        <v>100</v>
      </c>
      <c r="X26" s="92" t="s">
        <v>100</v>
      </c>
      <c r="Y26" s="92" t="s">
        <v>100</v>
      </c>
      <c r="AA26" s="113" t="s">
        <v>132</v>
      </c>
    </row>
    <row r="27" spans="1:27" ht="15.75" thickBot="1" x14ac:dyDescent="0.25">
      <c r="A27" s="169"/>
      <c r="B27" s="43">
        <v>4</v>
      </c>
      <c r="C27" s="97" t="s">
        <v>102</v>
      </c>
      <c r="D27" s="97" t="s">
        <v>102</v>
      </c>
      <c r="E27" s="87" t="s">
        <v>101</v>
      </c>
      <c r="F27" s="158"/>
      <c r="G27" s="87" t="s">
        <v>101</v>
      </c>
      <c r="H27" s="97" t="s">
        <v>102</v>
      </c>
      <c r="I27" s="87" t="s">
        <v>101</v>
      </c>
      <c r="J27" s="172"/>
      <c r="K27" s="263"/>
      <c r="L27" s="97" t="s">
        <v>102</v>
      </c>
      <c r="M27" s="97" t="s">
        <v>102</v>
      </c>
      <c r="N27" s="96" t="s">
        <v>104</v>
      </c>
      <c r="O27" s="172"/>
      <c r="P27" s="92" t="s">
        <v>100</v>
      </c>
      <c r="Q27" s="92" t="s">
        <v>100</v>
      </c>
      <c r="R27" s="92" t="s">
        <v>100</v>
      </c>
      <c r="S27" s="92" t="s">
        <v>100</v>
      </c>
      <c r="T27" s="92" t="s">
        <v>100</v>
      </c>
      <c r="U27" s="263"/>
      <c r="V27" s="92" t="s">
        <v>100</v>
      </c>
      <c r="W27" s="92" t="s">
        <v>100</v>
      </c>
      <c r="X27" s="92" t="s">
        <v>100</v>
      </c>
      <c r="Y27" s="92" t="s">
        <v>100</v>
      </c>
      <c r="AA27" s="113" t="s">
        <v>133</v>
      </c>
    </row>
    <row r="28" spans="1:27" ht="13.5" customHeight="1" thickBot="1" x14ac:dyDescent="0.25">
      <c r="A28" s="168" t="s">
        <v>14</v>
      </c>
      <c r="B28" s="71" t="s">
        <v>44</v>
      </c>
      <c r="C28" s="46">
        <v>13</v>
      </c>
      <c r="D28" s="44">
        <v>20</v>
      </c>
      <c r="E28" s="44">
        <v>27</v>
      </c>
      <c r="F28" s="45"/>
      <c r="G28" s="46">
        <v>5</v>
      </c>
      <c r="H28" s="44">
        <v>12</v>
      </c>
      <c r="I28" s="44">
        <v>19</v>
      </c>
      <c r="J28" s="44">
        <v>26</v>
      </c>
      <c r="K28" s="45"/>
      <c r="L28" s="46">
        <v>2</v>
      </c>
      <c r="M28" s="44">
        <v>9</v>
      </c>
      <c r="N28" s="44">
        <v>16</v>
      </c>
      <c r="O28" s="44">
        <v>23</v>
      </c>
      <c r="P28" s="45">
        <v>30</v>
      </c>
      <c r="Q28" s="46">
        <v>7</v>
      </c>
      <c r="R28" s="44">
        <v>14</v>
      </c>
      <c r="S28" s="44">
        <v>21</v>
      </c>
      <c r="T28" s="44">
        <v>28</v>
      </c>
      <c r="U28" s="45"/>
      <c r="V28" s="46">
        <v>4</v>
      </c>
      <c r="W28" s="44">
        <v>11</v>
      </c>
      <c r="X28" s="44">
        <v>18</v>
      </c>
      <c r="Y28" s="42">
        <v>25</v>
      </c>
      <c r="Z28" s="65"/>
      <c r="AA28" s="53"/>
    </row>
    <row r="29" spans="1:27" ht="15" x14ac:dyDescent="0.2">
      <c r="A29" s="168"/>
      <c r="B29" s="43">
        <v>1</v>
      </c>
      <c r="C29" s="97" t="s">
        <v>102</v>
      </c>
      <c r="D29" s="92" t="s">
        <v>100</v>
      </c>
      <c r="E29" s="82" t="s">
        <v>99</v>
      </c>
      <c r="F29" s="156"/>
      <c r="G29" s="97" t="s">
        <v>102</v>
      </c>
      <c r="H29" s="97" t="s">
        <v>102</v>
      </c>
      <c r="I29" s="87" t="s">
        <v>101</v>
      </c>
      <c r="J29" s="170"/>
      <c r="K29" s="264"/>
      <c r="L29" s="97" t="s">
        <v>102</v>
      </c>
      <c r="M29" s="96" t="s">
        <v>104</v>
      </c>
      <c r="N29" s="82" t="s">
        <v>99</v>
      </c>
      <c r="O29" s="170"/>
      <c r="P29" s="95" t="s">
        <v>103</v>
      </c>
      <c r="Q29" s="96" t="s">
        <v>104</v>
      </c>
      <c r="S29" s="93" t="s">
        <v>139</v>
      </c>
      <c r="T29" s="93" t="s">
        <v>139</v>
      </c>
      <c r="U29" s="271"/>
      <c r="V29" s="95" t="s">
        <v>103</v>
      </c>
      <c r="W29" s="82" t="s">
        <v>99</v>
      </c>
      <c r="X29" s="95" t="s">
        <v>103</v>
      </c>
      <c r="Y29" s="82" t="s">
        <v>99</v>
      </c>
      <c r="AA29" s="113" t="s">
        <v>126</v>
      </c>
    </row>
    <row r="30" spans="1:27" ht="15" x14ac:dyDescent="0.2">
      <c r="A30" s="168"/>
      <c r="B30" s="43">
        <v>2</v>
      </c>
      <c r="C30" s="97" t="s">
        <v>102</v>
      </c>
      <c r="D30" s="92" t="s">
        <v>100</v>
      </c>
      <c r="E30" s="83" t="s">
        <v>99</v>
      </c>
      <c r="F30" s="157"/>
      <c r="G30" s="97" t="s">
        <v>102</v>
      </c>
      <c r="H30" s="97" t="s">
        <v>102</v>
      </c>
      <c r="I30" s="87" t="s">
        <v>101</v>
      </c>
      <c r="J30" s="171"/>
      <c r="K30" s="265"/>
      <c r="L30" s="97" t="s">
        <v>102</v>
      </c>
      <c r="M30" s="96" t="s">
        <v>104</v>
      </c>
      <c r="N30" s="83" t="s">
        <v>99</v>
      </c>
      <c r="O30" s="171"/>
      <c r="P30" s="95" t="s">
        <v>103</v>
      </c>
      <c r="Q30" s="96" t="s">
        <v>104</v>
      </c>
      <c r="S30" s="93" t="s">
        <v>139</v>
      </c>
      <c r="T30" s="93" t="s">
        <v>139</v>
      </c>
      <c r="U30" s="272"/>
      <c r="V30" s="95" t="s">
        <v>103</v>
      </c>
      <c r="W30" s="83" t="s">
        <v>99</v>
      </c>
      <c r="X30" s="95" t="s">
        <v>103</v>
      </c>
      <c r="Y30" s="83" t="s">
        <v>99</v>
      </c>
      <c r="AA30" s="113" t="s">
        <v>127</v>
      </c>
    </row>
    <row r="31" spans="1:27" ht="15" x14ac:dyDescent="0.2">
      <c r="A31" s="168"/>
      <c r="B31" s="43">
        <v>3</v>
      </c>
      <c r="C31" s="97" t="s">
        <v>102</v>
      </c>
      <c r="D31" s="92" t="s">
        <v>100</v>
      </c>
      <c r="E31" s="82" t="s">
        <v>99</v>
      </c>
      <c r="F31" s="157"/>
      <c r="G31" s="97" t="s">
        <v>102</v>
      </c>
      <c r="H31" s="97" t="s">
        <v>102</v>
      </c>
      <c r="I31" s="87" t="s">
        <v>101</v>
      </c>
      <c r="J31" s="171"/>
      <c r="K31" s="265"/>
      <c r="L31" s="87" t="s">
        <v>101</v>
      </c>
      <c r="M31" s="96" t="s">
        <v>104</v>
      </c>
      <c r="N31" s="82" t="s">
        <v>99</v>
      </c>
      <c r="O31" s="171"/>
      <c r="P31" s="96" t="s">
        <v>104</v>
      </c>
      <c r="Q31" s="92" t="s">
        <v>100</v>
      </c>
      <c r="T31" s="93" t="s">
        <v>139</v>
      </c>
      <c r="U31" s="272"/>
      <c r="V31" s="92" t="s">
        <v>100</v>
      </c>
      <c r="W31" s="82" t="s">
        <v>99</v>
      </c>
      <c r="X31" s="95" t="s">
        <v>103</v>
      </c>
      <c r="Y31" s="82" t="s">
        <v>99</v>
      </c>
      <c r="AA31" s="113" t="s">
        <v>128</v>
      </c>
    </row>
    <row r="32" spans="1:27" ht="15.75" thickBot="1" x14ac:dyDescent="0.25">
      <c r="A32" s="173"/>
      <c r="B32" s="43">
        <v>4</v>
      </c>
      <c r="C32" s="97" t="s">
        <v>102</v>
      </c>
      <c r="D32" s="92" t="s">
        <v>100</v>
      </c>
      <c r="E32" s="83" t="s">
        <v>99</v>
      </c>
      <c r="F32" s="158"/>
      <c r="G32" s="97" t="s">
        <v>102</v>
      </c>
      <c r="H32" s="97" t="s">
        <v>102</v>
      </c>
      <c r="I32" s="87" t="s">
        <v>101</v>
      </c>
      <c r="J32" s="172"/>
      <c r="K32" s="266"/>
      <c r="L32" s="87" t="s">
        <v>101</v>
      </c>
      <c r="M32" s="96" t="s">
        <v>104</v>
      </c>
      <c r="N32" s="83" t="s">
        <v>99</v>
      </c>
      <c r="O32" s="172"/>
      <c r="P32" s="96" t="s">
        <v>104</v>
      </c>
      <c r="Q32" s="92" t="s">
        <v>100</v>
      </c>
      <c r="T32" s="93" t="s">
        <v>139</v>
      </c>
      <c r="U32" s="274"/>
      <c r="V32" s="92" t="s">
        <v>100</v>
      </c>
      <c r="W32" s="83" t="s">
        <v>99</v>
      </c>
      <c r="X32" s="95" t="s">
        <v>103</v>
      </c>
      <c r="Y32" s="83" t="s">
        <v>99</v>
      </c>
      <c r="AA32" s="113" t="s">
        <v>129</v>
      </c>
    </row>
    <row r="33" spans="1:26" x14ac:dyDescent="0.2">
      <c r="A33" s="174" t="s">
        <v>41</v>
      </c>
      <c r="B33" s="287"/>
      <c r="C33" s="288" t="s">
        <v>42</v>
      </c>
      <c r="D33" s="288"/>
      <c r="E33" s="288"/>
      <c r="F33" s="288"/>
      <c r="G33" s="288"/>
      <c r="H33" s="288"/>
      <c r="I33" s="288" t="s">
        <v>45</v>
      </c>
      <c r="J33" s="288"/>
      <c r="K33" s="288"/>
      <c r="L33" s="288"/>
      <c r="M33" s="288"/>
      <c r="N33" s="288"/>
      <c r="O33" s="288"/>
      <c r="P33" s="115" t="s">
        <v>18</v>
      </c>
      <c r="Q33" s="62" t="s">
        <v>21</v>
      </c>
      <c r="R33" s="62"/>
      <c r="S33" s="319" t="s">
        <v>116</v>
      </c>
      <c r="T33" s="320"/>
      <c r="U33" s="320"/>
      <c r="V33" s="320"/>
      <c r="W33" s="320"/>
      <c r="X33" s="320"/>
      <c r="Y33" s="321"/>
      <c r="Z33" s="64"/>
    </row>
    <row r="34" spans="1:26" ht="12.75" customHeight="1" x14ac:dyDescent="0.2">
      <c r="A34" s="283" t="s">
        <v>99</v>
      </c>
      <c r="B34" s="284"/>
      <c r="C34" s="285" t="s">
        <v>105</v>
      </c>
      <c r="D34" s="285"/>
      <c r="E34" s="285"/>
      <c r="F34" s="285"/>
      <c r="G34" s="285"/>
      <c r="H34" s="285"/>
      <c r="I34" s="286" t="s">
        <v>106</v>
      </c>
      <c r="J34" s="286"/>
      <c r="K34" s="286"/>
      <c r="L34" s="286"/>
      <c r="M34" s="286"/>
      <c r="N34" s="286"/>
      <c r="O34" s="286"/>
      <c r="P34" s="78">
        <v>60</v>
      </c>
      <c r="Q34" s="73">
        <f>COUNTIF(C4:Y32,"GP")</f>
        <v>52</v>
      </c>
      <c r="R34" s="47"/>
      <c r="S34" s="159" t="s">
        <v>145</v>
      </c>
      <c r="T34" s="160"/>
      <c r="U34" s="160"/>
      <c r="V34" s="160"/>
      <c r="W34" s="160"/>
      <c r="X34" s="160"/>
      <c r="Y34" s="161"/>
      <c r="Z34" s="60"/>
    </row>
    <row r="35" spans="1:26" ht="12.75" customHeight="1" x14ac:dyDescent="0.2">
      <c r="A35" s="205" t="s">
        <v>100</v>
      </c>
      <c r="B35" s="268"/>
      <c r="C35" s="269" t="s">
        <v>107</v>
      </c>
      <c r="D35" s="269"/>
      <c r="E35" s="269"/>
      <c r="F35" s="269"/>
      <c r="G35" s="269"/>
      <c r="H35" s="269"/>
      <c r="I35" s="270" t="s">
        <v>108</v>
      </c>
      <c r="J35" s="270"/>
      <c r="K35" s="270"/>
      <c r="L35" s="270"/>
      <c r="M35" s="270"/>
      <c r="N35" s="270"/>
      <c r="O35" s="270"/>
      <c r="P35" s="79">
        <v>80</v>
      </c>
      <c r="Q35" s="73">
        <f>COUNTIF(C4:Y32,"CONT")</f>
        <v>80</v>
      </c>
      <c r="R35" s="47"/>
      <c r="S35" s="159"/>
      <c r="T35" s="160"/>
      <c r="U35" s="160"/>
      <c r="V35" s="160"/>
      <c r="W35" s="160"/>
      <c r="X35" s="160"/>
      <c r="Y35" s="161"/>
      <c r="Z35" s="60"/>
    </row>
    <row r="36" spans="1:26" ht="12.75" customHeight="1" x14ac:dyDescent="0.2">
      <c r="A36" s="301"/>
      <c r="B36" s="302"/>
      <c r="C36" s="303"/>
      <c r="D36" s="303"/>
      <c r="E36" s="303"/>
      <c r="F36" s="303"/>
      <c r="G36" s="303"/>
      <c r="H36" s="303"/>
      <c r="I36" s="304"/>
      <c r="J36" s="304"/>
      <c r="K36" s="304"/>
      <c r="L36" s="304"/>
      <c r="M36" s="304"/>
      <c r="N36" s="304"/>
      <c r="O36" s="304"/>
      <c r="P36" s="80"/>
      <c r="Q36" s="73">
        <f>COUNTIF(C4:Y32,"PO")</f>
        <v>0</v>
      </c>
      <c r="R36" s="47"/>
      <c r="S36" s="159"/>
      <c r="T36" s="160"/>
      <c r="U36" s="160"/>
      <c r="V36" s="160"/>
      <c r="W36" s="160"/>
      <c r="X36" s="160"/>
      <c r="Y36" s="161"/>
      <c r="Z36" s="60"/>
    </row>
    <row r="37" spans="1:26" ht="12.75" customHeight="1" x14ac:dyDescent="0.2">
      <c r="A37" s="197" t="s">
        <v>101</v>
      </c>
      <c r="B37" s="305"/>
      <c r="C37" s="306" t="s">
        <v>110</v>
      </c>
      <c r="D37" s="306"/>
      <c r="E37" s="306"/>
      <c r="F37" s="306"/>
      <c r="G37" s="306"/>
      <c r="H37" s="306"/>
      <c r="I37" s="322" t="s">
        <v>92</v>
      </c>
      <c r="J37" s="322"/>
      <c r="K37" s="322"/>
      <c r="L37" s="322"/>
      <c r="M37" s="322"/>
      <c r="N37" s="322"/>
      <c r="O37" s="322"/>
      <c r="P37" s="75">
        <v>70</v>
      </c>
      <c r="Q37" s="73">
        <f>COUNTIF(C4:Y32,"PMKT")</f>
        <v>62</v>
      </c>
      <c r="R37" s="47"/>
      <c r="S37" s="159" t="s">
        <v>146</v>
      </c>
      <c r="T37" s="160"/>
      <c r="U37" s="160"/>
      <c r="V37" s="160"/>
      <c r="W37" s="160"/>
      <c r="X37" s="160"/>
      <c r="Y37" s="161"/>
      <c r="Z37" s="60"/>
    </row>
    <row r="38" spans="1:26" ht="12.75" customHeight="1" x14ac:dyDescent="0.2">
      <c r="A38" s="213" t="s">
        <v>102</v>
      </c>
      <c r="B38" s="294"/>
      <c r="C38" s="295" t="s">
        <v>111</v>
      </c>
      <c r="D38" s="295"/>
      <c r="E38" s="295"/>
      <c r="F38" s="295"/>
      <c r="G38" s="295"/>
      <c r="H38" s="295"/>
      <c r="I38" s="296" t="s">
        <v>109</v>
      </c>
      <c r="J38" s="296"/>
      <c r="K38" s="296"/>
      <c r="L38" s="296"/>
      <c r="M38" s="296"/>
      <c r="N38" s="296"/>
      <c r="O38" s="296"/>
      <c r="P38" s="76">
        <v>50</v>
      </c>
      <c r="Q38" s="73">
        <f>COUNTIF(C4:Y32,"EMP")</f>
        <v>58</v>
      </c>
      <c r="R38" s="47"/>
      <c r="S38" s="159" t="s">
        <v>143</v>
      </c>
      <c r="T38" s="160"/>
      <c r="U38" s="160"/>
      <c r="V38" s="160"/>
      <c r="W38" s="160"/>
      <c r="X38" s="160"/>
      <c r="Y38" s="161"/>
      <c r="Z38" s="60"/>
    </row>
    <row r="39" spans="1:26" ht="12.75" customHeight="1" x14ac:dyDescent="0.2">
      <c r="A39" s="237" t="s">
        <v>139</v>
      </c>
      <c r="B39" s="297"/>
      <c r="C39" s="298" t="s">
        <v>140</v>
      </c>
      <c r="D39" s="298"/>
      <c r="E39" s="298"/>
      <c r="F39" s="298"/>
      <c r="G39" s="298"/>
      <c r="H39" s="298"/>
      <c r="I39" s="299" t="s">
        <v>151</v>
      </c>
      <c r="J39" s="300"/>
      <c r="K39" s="300"/>
      <c r="L39" s="300"/>
      <c r="M39" s="300"/>
      <c r="N39" s="300"/>
      <c r="O39" s="300"/>
      <c r="P39" s="81">
        <v>50</v>
      </c>
      <c r="Q39" s="73">
        <f>COUNTIF(C4:Z32,"LIBRAS")</f>
        <v>44</v>
      </c>
      <c r="R39" s="47"/>
      <c r="S39" s="159" t="s">
        <v>144</v>
      </c>
      <c r="T39" s="160"/>
      <c r="U39" s="160"/>
      <c r="V39" s="160"/>
      <c r="W39" s="160"/>
      <c r="X39" s="160"/>
      <c r="Y39" s="161"/>
      <c r="Z39" s="60"/>
    </row>
    <row r="40" spans="1:26" x14ac:dyDescent="0.2">
      <c r="A40" s="189" t="s">
        <v>104</v>
      </c>
      <c r="B40" s="289"/>
      <c r="C40" s="290" t="s">
        <v>112</v>
      </c>
      <c r="D40" s="291"/>
      <c r="E40" s="291"/>
      <c r="F40" s="291"/>
      <c r="G40" s="291"/>
      <c r="H40" s="292"/>
      <c r="I40" s="293" t="s">
        <v>114</v>
      </c>
      <c r="J40" s="293"/>
      <c r="K40" s="293"/>
      <c r="L40" s="293"/>
      <c r="M40" s="293"/>
      <c r="N40" s="293"/>
      <c r="O40" s="293"/>
      <c r="P40" s="77">
        <v>60</v>
      </c>
      <c r="Q40" s="73">
        <f>COUNTIF(C4:Z32,"EFE")</f>
        <v>60</v>
      </c>
      <c r="R40" s="73"/>
      <c r="S40" s="159"/>
      <c r="T40" s="160"/>
      <c r="U40" s="160"/>
      <c r="V40" s="160"/>
      <c r="W40" s="160"/>
      <c r="X40" s="160"/>
      <c r="Y40" s="161"/>
      <c r="Z40" s="61"/>
    </row>
    <row r="41" spans="1:26" x14ac:dyDescent="0.2">
      <c r="A41" s="255" t="s">
        <v>103</v>
      </c>
      <c r="B41" s="256"/>
      <c r="C41" s="257" t="s">
        <v>113</v>
      </c>
      <c r="D41" s="257"/>
      <c r="E41" s="257"/>
      <c r="F41" s="257"/>
      <c r="G41" s="257"/>
      <c r="H41" s="257"/>
      <c r="I41" s="258" t="s">
        <v>142</v>
      </c>
      <c r="J41" s="258"/>
      <c r="K41" s="258"/>
      <c r="L41" s="258"/>
      <c r="M41" s="258"/>
      <c r="N41" s="258"/>
      <c r="O41" s="258"/>
      <c r="P41" s="116">
        <v>70</v>
      </c>
      <c r="Q41" s="73">
        <f>COUNTIF(C4:Z32,"EPI")</f>
        <v>64</v>
      </c>
      <c r="R41" s="73"/>
      <c r="S41" s="159" t="s">
        <v>147</v>
      </c>
      <c r="T41" s="160"/>
      <c r="U41" s="160"/>
      <c r="V41" s="160"/>
      <c r="W41" s="160"/>
      <c r="X41" s="160"/>
      <c r="Y41" s="161"/>
      <c r="Z41" s="61"/>
    </row>
    <row r="42" spans="1:26" x14ac:dyDescent="0.2">
      <c r="I42" s="74"/>
      <c r="J42" s="74"/>
      <c r="K42" s="74"/>
      <c r="L42" s="74"/>
      <c r="M42" s="74"/>
      <c r="N42" s="74"/>
      <c r="O42" s="74"/>
      <c r="P42" s="78">
        <v>440</v>
      </c>
    </row>
    <row r="43" spans="1:26" ht="12.75" customHeight="1" x14ac:dyDescent="0.2">
      <c r="G43" s="310" t="s">
        <v>141</v>
      </c>
      <c r="H43" s="311"/>
      <c r="I43" s="311"/>
      <c r="J43" s="311"/>
      <c r="K43" s="311"/>
      <c r="L43" s="311"/>
      <c r="M43" s="311"/>
      <c r="N43" s="311"/>
      <c r="O43" s="311"/>
      <c r="P43" s="311"/>
      <c r="Q43" s="311"/>
      <c r="R43" s="311"/>
      <c r="S43" s="311"/>
      <c r="T43" s="311"/>
      <c r="U43" s="311"/>
      <c r="V43" s="312"/>
    </row>
    <row r="44" spans="1:26" x14ac:dyDescent="0.2">
      <c r="G44" s="313"/>
      <c r="H44" s="314"/>
      <c r="I44" s="314"/>
      <c r="J44" s="314"/>
      <c r="K44" s="314"/>
      <c r="L44" s="314"/>
      <c r="M44" s="314"/>
      <c r="N44" s="314"/>
      <c r="O44" s="314"/>
      <c r="P44" s="314"/>
      <c r="Q44" s="314"/>
      <c r="R44" s="314"/>
      <c r="S44" s="314"/>
      <c r="T44" s="314"/>
      <c r="U44" s="314"/>
      <c r="V44" s="315"/>
    </row>
    <row r="45" spans="1:26" x14ac:dyDescent="0.2">
      <c r="G45" s="313"/>
      <c r="H45" s="314"/>
      <c r="I45" s="314"/>
      <c r="J45" s="314"/>
      <c r="K45" s="314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5"/>
    </row>
    <row r="46" spans="1:26" x14ac:dyDescent="0.2">
      <c r="G46" s="316"/>
      <c r="H46" s="317"/>
      <c r="I46" s="317"/>
      <c r="J46" s="317"/>
      <c r="K46" s="317"/>
      <c r="L46" s="317"/>
      <c r="M46" s="317"/>
      <c r="N46" s="317"/>
      <c r="O46" s="317"/>
      <c r="P46" s="317"/>
      <c r="Q46" s="317"/>
      <c r="R46" s="317"/>
      <c r="S46" s="317"/>
      <c r="T46" s="317"/>
      <c r="U46" s="317"/>
      <c r="V46" s="318"/>
    </row>
  </sheetData>
  <mergeCells count="79">
    <mergeCell ref="S41:Y41"/>
    <mergeCell ref="V4:V7"/>
    <mergeCell ref="V9:V12"/>
    <mergeCell ref="G43:V46"/>
    <mergeCell ref="S34:Y34"/>
    <mergeCell ref="S36:Y36"/>
    <mergeCell ref="S35:Y35"/>
    <mergeCell ref="S37:Y37"/>
    <mergeCell ref="S38:Y38"/>
    <mergeCell ref="S33:Y33"/>
    <mergeCell ref="S39:Y39"/>
    <mergeCell ref="S40:Y40"/>
    <mergeCell ref="I37:O37"/>
    <mergeCell ref="L4:L7"/>
    <mergeCell ref="G4:G7"/>
    <mergeCell ref="J19:J22"/>
    <mergeCell ref="A36:B36"/>
    <mergeCell ref="C36:H36"/>
    <mergeCell ref="I36:O36"/>
    <mergeCell ref="A37:B37"/>
    <mergeCell ref="C37:H37"/>
    <mergeCell ref="A40:B40"/>
    <mergeCell ref="C40:H40"/>
    <mergeCell ref="I40:O40"/>
    <mergeCell ref="A38:B38"/>
    <mergeCell ref="C38:H38"/>
    <mergeCell ref="I38:O38"/>
    <mergeCell ref="A39:B39"/>
    <mergeCell ref="C39:H39"/>
    <mergeCell ref="I39:O39"/>
    <mergeCell ref="A34:B34"/>
    <mergeCell ref="C34:H34"/>
    <mergeCell ref="I34:O34"/>
    <mergeCell ref="A18:A22"/>
    <mergeCell ref="O19:O22"/>
    <mergeCell ref="A33:B33"/>
    <mergeCell ref="C33:H33"/>
    <mergeCell ref="I33:O33"/>
    <mergeCell ref="A23:A27"/>
    <mergeCell ref="J24:J27"/>
    <mergeCell ref="O24:O27"/>
    <mergeCell ref="A28:A32"/>
    <mergeCell ref="O29:O32"/>
    <mergeCell ref="J29:J32"/>
    <mergeCell ref="A1:Z1"/>
    <mergeCell ref="A2:A3"/>
    <mergeCell ref="B2:B3"/>
    <mergeCell ref="C2:F2"/>
    <mergeCell ref="G2:K2"/>
    <mergeCell ref="L2:P2"/>
    <mergeCell ref="Q2:U2"/>
    <mergeCell ref="V2:Z2"/>
    <mergeCell ref="A4:A7"/>
    <mergeCell ref="A8:A12"/>
    <mergeCell ref="A13:A17"/>
    <mergeCell ref="C4:C7"/>
    <mergeCell ref="U14:U17"/>
    <mergeCell ref="U19:U22"/>
    <mergeCell ref="T19:T22"/>
    <mergeCell ref="U24:U27"/>
    <mergeCell ref="U29:U32"/>
    <mergeCell ref="C9:C12"/>
    <mergeCell ref="C14:C17"/>
    <mergeCell ref="A41:B41"/>
    <mergeCell ref="C41:H41"/>
    <mergeCell ref="I41:O41"/>
    <mergeCell ref="F9:F12"/>
    <mergeCell ref="F14:F17"/>
    <mergeCell ref="F19:F22"/>
    <mergeCell ref="F24:F27"/>
    <mergeCell ref="F29:F32"/>
    <mergeCell ref="K24:K27"/>
    <mergeCell ref="K29:K32"/>
    <mergeCell ref="L9:L12"/>
    <mergeCell ref="L14:L17"/>
    <mergeCell ref="L19:L22"/>
    <mergeCell ref="A35:B35"/>
    <mergeCell ref="C35:H35"/>
    <mergeCell ref="I35:O35"/>
  </mergeCells>
  <pageMargins left="0" right="0" top="0.74803149606299213" bottom="0" header="0.31496062992125984" footer="0.31496062992125984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5" zoomScale="80" zoomScaleNormal="80" workbookViewId="0">
      <selection activeCell="O24" sqref="A1:Z27"/>
    </sheetView>
  </sheetViews>
  <sheetFormatPr defaultRowHeight="12.75" x14ac:dyDescent="0.2"/>
  <cols>
    <col min="1" max="2" width="5.85546875" customWidth="1"/>
    <col min="3" max="24" width="7.85546875" customWidth="1"/>
  </cols>
  <sheetData>
    <row r="1" spans="1:26" ht="19.5" thickBot="1" x14ac:dyDescent="0.35">
      <c r="A1" s="177" t="s">
        <v>97</v>
      </c>
      <c r="B1" s="178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</row>
    <row r="2" spans="1:26" ht="13.5" thickBot="1" x14ac:dyDescent="0.25">
      <c r="A2" s="179" t="s">
        <v>0</v>
      </c>
      <c r="B2" s="278" t="s">
        <v>44</v>
      </c>
      <c r="C2" s="280" t="s">
        <v>47</v>
      </c>
      <c r="D2" s="281"/>
      <c r="E2" s="281"/>
      <c r="F2" s="282"/>
      <c r="G2" s="280" t="s">
        <v>48</v>
      </c>
      <c r="H2" s="281"/>
      <c r="I2" s="281"/>
      <c r="J2" s="281"/>
      <c r="K2" s="282"/>
      <c r="L2" s="280" t="s">
        <v>49</v>
      </c>
      <c r="M2" s="281"/>
      <c r="N2" s="281"/>
      <c r="O2" s="281"/>
      <c r="P2" s="282"/>
      <c r="Q2" s="280" t="s">
        <v>50</v>
      </c>
      <c r="R2" s="281"/>
      <c r="S2" s="281"/>
      <c r="T2" s="281"/>
      <c r="U2" s="282"/>
      <c r="V2" s="280" t="s">
        <v>51</v>
      </c>
      <c r="W2" s="281"/>
      <c r="X2" s="281"/>
      <c r="Y2" s="281"/>
      <c r="Z2" s="282"/>
    </row>
    <row r="3" spans="1:26" ht="13.5" thickBot="1" x14ac:dyDescent="0.25">
      <c r="A3" s="180"/>
      <c r="B3" s="279"/>
      <c r="C3" s="65"/>
      <c r="D3" s="65">
        <v>15</v>
      </c>
      <c r="E3" s="65">
        <v>22</v>
      </c>
      <c r="F3" s="65">
        <v>29</v>
      </c>
      <c r="G3" s="65"/>
      <c r="H3" s="65">
        <v>7</v>
      </c>
      <c r="I3" s="65">
        <v>14</v>
      </c>
      <c r="J3" s="65">
        <v>21</v>
      </c>
      <c r="K3" s="65">
        <v>28</v>
      </c>
      <c r="L3" s="65"/>
      <c r="M3" s="65">
        <v>4</v>
      </c>
      <c r="N3" s="65">
        <v>11</v>
      </c>
      <c r="O3" s="65">
        <v>18</v>
      </c>
      <c r="P3" s="65">
        <v>25</v>
      </c>
      <c r="Q3" s="65">
        <v>2</v>
      </c>
      <c r="R3" s="65">
        <v>9</v>
      </c>
      <c r="S3" s="65">
        <v>16</v>
      </c>
      <c r="T3" s="65">
        <v>23</v>
      </c>
      <c r="U3" s="65">
        <v>30</v>
      </c>
      <c r="V3" s="65"/>
      <c r="W3" s="65">
        <v>6</v>
      </c>
      <c r="X3" s="65">
        <v>13</v>
      </c>
      <c r="Y3" s="65">
        <v>20</v>
      </c>
      <c r="Z3" s="66"/>
    </row>
    <row r="4" spans="1:26" ht="12.75" customHeight="1" x14ac:dyDescent="0.2">
      <c r="A4" s="275" t="s">
        <v>6</v>
      </c>
      <c r="B4" s="43">
        <v>1</v>
      </c>
      <c r="C4" s="156"/>
      <c r="D4" s="103" t="s">
        <v>58</v>
      </c>
      <c r="E4" s="103" t="s">
        <v>58</v>
      </c>
      <c r="F4" s="104" t="s">
        <v>60</v>
      </c>
      <c r="G4" s="156"/>
      <c r="H4" s="104" t="s">
        <v>60</v>
      </c>
      <c r="I4" s="104" t="s">
        <v>60</v>
      </c>
      <c r="J4" s="103" t="s">
        <v>58</v>
      </c>
      <c r="K4" s="103" t="s">
        <v>58</v>
      </c>
      <c r="L4" s="156"/>
      <c r="M4" s="103" t="s">
        <v>58</v>
      </c>
      <c r="N4" s="103" t="s">
        <v>58</v>
      </c>
      <c r="O4" s="103" t="s">
        <v>58</v>
      </c>
      <c r="P4" s="103" t="s">
        <v>58</v>
      </c>
      <c r="Q4" s="111" t="s">
        <v>61</v>
      </c>
      <c r="R4" s="111" t="s">
        <v>61</v>
      </c>
      <c r="S4" s="111" t="s">
        <v>61</v>
      </c>
      <c r="T4" s="111" t="s">
        <v>61</v>
      </c>
      <c r="U4" s="111" t="s">
        <v>61</v>
      </c>
      <c r="V4" s="156"/>
      <c r="W4" s="105" t="s">
        <v>62</v>
      </c>
      <c r="X4" s="105" t="s">
        <v>62</v>
      </c>
      <c r="Y4" s="105" t="s">
        <v>62</v>
      </c>
      <c r="Z4" s="113" t="s">
        <v>122</v>
      </c>
    </row>
    <row r="5" spans="1:26" ht="15" customHeight="1" x14ac:dyDescent="0.2">
      <c r="A5" s="275"/>
      <c r="B5" s="43">
        <v>2</v>
      </c>
      <c r="C5" s="157"/>
      <c r="D5" s="103" t="s">
        <v>58</v>
      </c>
      <c r="E5" s="103" t="s">
        <v>58</v>
      </c>
      <c r="F5" s="104" t="s">
        <v>60</v>
      </c>
      <c r="G5" s="157"/>
      <c r="H5" s="104" t="s">
        <v>60</v>
      </c>
      <c r="I5" s="104" t="s">
        <v>60</v>
      </c>
      <c r="J5" s="103" t="s">
        <v>58</v>
      </c>
      <c r="K5" s="103" t="s">
        <v>58</v>
      </c>
      <c r="L5" s="157"/>
      <c r="M5" s="103" t="s">
        <v>58</v>
      </c>
      <c r="N5" s="103" t="s">
        <v>58</v>
      </c>
      <c r="O5" s="103" t="s">
        <v>58</v>
      </c>
      <c r="P5" s="103" t="s">
        <v>58</v>
      </c>
      <c r="Q5" s="111" t="s">
        <v>61</v>
      </c>
      <c r="R5" s="111" t="s">
        <v>61</v>
      </c>
      <c r="S5" s="111" t="s">
        <v>61</v>
      </c>
      <c r="T5" s="111" t="s">
        <v>61</v>
      </c>
      <c r="U5" s="111" t="s">
        <v>61</v>
      </c>
      <c r="V5" s="157"/>
      <c r="W5" s="105" t="s">
        <v>62</v>
      </c>
      <c r="X5" s="105" t="s">
        <v>62</v>
      </c>
      <c r="Y5" s="105" t="s">
        <v>62</v>
      </c>
      <c r="Z5" s="113" t="s">
        <v>123</v>
      </c>
    </row>
    <row r="6" spans="1:26" ht="15.75" x14ac:dyDescent="0.25">
      <c r="A6" s="275"/>
      <c r="B6" s="43">
        <v>3</v>
      </c>
      <c r="C6" s="157"/>
      <c r="D6" s="102" t="s">
        <v>64</v>
      </c>
      <c r="E6" s="102" t="s">
        <v>64</v>
      </c>
      <c r="F6" s="107" t="s">
        <v>63</v>
      </c>
      <c r="G6" s="157"/>
      <c r="H6" s="107" t="s">
        <v>63</v>
      </c>
      <c r="I6" s="107" t="s">
        <v>63</v>
      </c>
      <c r="J6" s="107" t="s">
        <v>63</v>
      </c>
      <c r="L6" s="157"/>
      <c r="M6" s="88" t="s">
        <v>115</v>
      </c>
      <c r="N6" s="88" t="s">
        <v>115</v>
      </c>
      <c r="O6" s="88" t="s">
        <v>115</v>
      </c>
      <c r="Q6" s="103" t="s">
        <v>58</v>
      </c>
      <c r="R6" s="103" t="s">
        <v>58</v>
      </c>
      <c r="S6" s="102" t="s">
        <v>64</v>
      </c>
      <c r="T6" s="103" t="s">
        <v>58</v>
      </c>
      <c r="U6" s="102" t="s">
        <v>64</v>
      </c>
      <c r="V6" s="157"/>
      <c r="W6" s="103" t="s">
        <v>58</v>
      </c>
      <c r="X6" s="103" t="s">
        <v>58</v>
      </c>
      <c r="Y6" s="102" t="s">
        <v>64</v>
      </c>
      <c r="Z6" s="113" t="s">
        <v>124</v>
      </c>
    </row>
    <row r="7" spans="1:26" ht="16.5" thickBot="1" x14ac:dyDescent="0.3">
      <c r="A7" s="275"/>
      <c r="B7" s="43">
        <v>4</v>
      </c>
      <c r="C7" s="245"/>
      <c r="D7" s="102" t="s">
        <v>64</v>
      </c>
      <c r="E7" s="102" t="s">
        <v>64</v>
      </c>
      <c r="F7" s="107" t="s">
        <v>63</v>
      </c>
      <c r="G7" s="245"/>
      <c r="H7" s="107" t="s">
        <v>63</v>
      </c>
      <c r="I7" s="107" t="s">
        <v>63</v>
      </c>
      <c r="J7" s="107" t="s">
        <v>63</v>
      </c>
      <c r="L7" s="245"/>
      <c r="M7" s="88" t="s">
        <v>115</v>
      </c>
      <c r="N7" s="88" t="s">
        <v>115</v>
      </c>
      <c r="O7" s="88" t="s">
        <v>115</v>
      </c>
      <c r="Q7" s="103" t="s">
        <v>58</v>
      </c>
      <c r="R7" s="103" t="s">
        <v>58</v>
      </c>
      <c r="S7" s="102" t="s">
        <v>64</v>
      </c>
      <c r="T7" s="103" t="s">
        <v>58</v>
      </c>
      <c r="U7" s="102" t="s">
        <v>64</v>
      </c>
      <c r="V7" s="245"/>
      <c r="W7" s="103" t="s">
        <v>58</v>
      </c>
      <c r="X7" s="103" t="s">
        <v>58</v>
      </c>
      <c r="Y7" s="102" t="s">
        <v>64</v>
      </c>
      <c r="Z7" s="113" t="s">
        <v>125</v>
      </c>
    </row>
    <row r="8" spans="1:26" ht="13.5" customHeight="1" thickBot="1" x14ac:dyDescent="0.25">
      <c r="A8" s="167" t="s">
        <v>10</v>
      </c>
      <c r="B8" s="71" t="s">
        <v>44</v>
      </c>
      <c r="C8" s="68"/>
      <c r="D8" s="68">
        <v>16</v>
      </c>
      <c r="E8" s="68">
        <v>23</v>
      </c>
      <c r="F8" s="68"/>
      <c r="G8" s="68">
        <v>1</v>
      </c>
      <c r="H8" s="68">
        <v>8</v>
      </c>
      <c r="I8" s="68">
        <v>15</v>
      </c>
      <c r="J8" s="59">
        <v>22</v>
      </c>
      <c r="K8" s="68">
        <v>29</v>
      </c>
      <c r="L8" s="68"/>
      <c r="M8" s="68">
        <v>5</v>
      </c>
      <c r="N8" s="68">
        <v>12</v>
      </c>
      <c r="O8" s="68">
        <v>19</v>
      </c>
      <c r="P8" s="68">
        <v>26</v>
      </c>
      <c r="Q8" s="68">
        <v>3</v>
      </c>
      <c r="R8" s="94">
        <v>10</v>
      </c>
      <c r="S8" s="94">
        <v>17</v>
      </c>
      <c r="T8" s="68">
        <v>24</v>
      </c>
      <c r="U8" s="69">
        <v>31</v>
      </c>
      <c r="V8" s="68"/>
      <c r="W8" s="68">
        <v>7</v>
      </c>
      <c r="X8" s="68">
        <v>14</v>
      </c>
      <c r="Y8" s="65">
        <v>21</v>
      </c>
      <c r="Z8" s="70"/>
    </row>
    <row r="9" spans="1:26" ht="13.5" customHeight="1" x14ac:dyDescent="0.2">
      <c r="A9" s="168"/>
      <c r="B9" s="43">
        <v>1</v>
      </c>
      <c r="C9" s="156"/>
      <c r="D9" s="105" t="s">
        <v>62</v>
      </c>
      <c r="E9" s="105" t="s">
        <v>62</v>
      </c>
      <c r="F9" s="156"/>
      <c r="G9" s="105" t="s">
        <v>62</v>
      </c>
      <c r="H9" s="105" t="s">
        <v>134</v>
      </c>
      <c r="I9" s="105" t="s">
        <v>62</v>
      </c>
      <c r="J9" s="86" t="s">
        <v>59</v>
      </c>
      <c r="K9" s="86" t="s">
        <v>59</v>
      </c>
      <c r="L9" s="156"/>
      <c r="M9" s="86" t="s">
        <v>59</v>
      </c>
      <c r="N9" s="86" t="s">
        <v>59</v>
      </c>
      <c r="O9" s="86" t="s">
        <v>59</v>
      </c>
      <c r="P9" s="84" t="s">
        <v>59</v>
      </c>
      <c r="Q9" s="111" t="s">
        <v>61</v>
      </c>
      <c r="R9" s="111" t="s">
        <v>61</v>
      </c>
      <c r="S9" s="111" t="s">
        <v>61</v>
      </c>
      <c r="T9" s="111" t="s">
        <v>61</v>
      </c>
      <c r="U9" s="111" t="s">
        <v>61</v>
      </c>
      <c r="V9" s="156"/>
      <c r="W9" s="111" t="s">
        <v>61</v>
      </c>
      <c r="X9" s="111" t="s">
        <v>61</v>
      </c>
      <c r="Y9" s="111" t="s">
        <v>61</v>
      </c>
      <c r="Z9" s="113" t="s">
        <v>122</v>
      </c>
    </row>
    <row r="10" spans="1:26" ht="15" x14ac:dyDescent="0.2">
      <c r="A10" s="168"/>
      <c r="B10" s="43">
        <v>2</v>
      </c>
      <c r="C10" s="157"/>
      <c r="D10" s="105" t="s">
        <v>62</v>
      </c>
      <c r="E10" s="105" t="s">
        <v>62</v>
      </c>
      <c r="F10" s="157"/>
      <c r="G10" s="105" t="s">
        <v>62</v>
      </c>
      <c r="H10" s="105" t="s">
        <v>134</v>
      </c>
      <c r="I10" s="105" t="s">
        <v>62</v>
      </c>
      <c r="J10" s="84" t="s">
        <v>59</v>
      </c>
      <c r="K10" s="84" t="s">
        <v>59</v>
      </c>
      <c r="L10" s="157"/>
      <c r="M10" s="84" t="s">
        <v>59</v>
      </c>
      <c r="N10" s="84" t="s">
        <v>59</v>
      </c>
      <c r="O10" s="84" t="s">
        <v>59</v>
      </c>
      <c r="P10" s="84" t="s">
        <v>59</v>
      </c>
      <c r="Q10" s="111" t="s">
        <v>61</v>
      </c>
      <c r="R10" s="111" t="s">
        <v>61</v>
      </c>
      <c r="S10" s="111" t="s">
        <v>61</v>
      </c>
      <c r="T10" s="111" t="s">
        <v>61</v>
      </c>
      <c r="U10" s="111" t="s">
        <v>61</v>
      </c>
      <c r="V10" s="157"/>
      <c r="W10" s="111" t="s">
        <v>61</v>
      </c>
      <c r="X10" s="111" t="s">
        <v>61</v>
      </c>
      <c r="Y10" s="111" t="s">
        <v>61</v>
      </c>
      <c r="Z10" s="113" t="s">
        <v>123</v>
      </c>
    </row>
    <row r="11" spans="1:26" ht="15" x14ac:dyDescent="0.2">
      <c r="A11" s="168"/>
      <c r="B11" s="43">
        <v>3</v>
      </c>
      <c r="C11" s="157"/>
      <c r="D11" s="107" t="s">
        <v>63</v>
      </c>
      <c r="E11" s="107" t="s">
        <v>63</v>
      </c>
      <c r="F11" s="157"/>
      <c r="G11" s="107" t="s">
        <v>63</v>
      </c>
      <c r="H11" s="107" t="s">
        <v>63</v>
      </c>
      <c r="I11" s="107" t="s">
        <v>63</v>
      </c>
      <c r="J11" s="107" t="s">
        <v>63</v>
      </c>
      <c r="K11" s="107" t="s">
        <v>63</v>
      </c>
      <c r="L11" s="157"/>
      <c r="M11" s="107" t="s">
        <v>63</v>
      </c>
      <c r="N11" s="107" t="s">
        <v>63</v>
      </c>
      <c r="O11" s="107" t="s">
        <v>63</v>
      </c>
      <c r="P11" s="107" t="s">
        <v>63</v>
      </c>
      <c r="Q11" s="107" t="s">
        <v>63</v>
      </c>
      <c r="R11" s="107" t="s">
        <v>63</v>
      </c>
      <c r="S11" s="107" t="s">
        <v>63</v>
      </c>
      <c r="T11" s="107" t="s">
        <v>63</v>
      </c>
      <c r="U11" s="107" t="s">
        <v>63</v>
      </c>
      <c r="V11" s="157"/>
      <c r="W11" s="107" t="s">
        <v>63</v>
      </c>
      <c r="X11" s="107" t="s">
        <v>63</v>
      </c>
      <c r="Y11" s="107" t="s">
        <v>63</v>
      </c>
      <c r="Z11" s="113" t="s">
        <v>124</v>
      </c>
    </row>
    <row r="12" spans="1:26" ht="15.75" thickBot="1" x14ac:dyDescent="0.25">
      <c r="A12" s="169"/>
      <c r="B12" s="43">
        <v>4</v>
      </c>
      <c r="C12" s="245"/>
      <c r="D12" s="107" t="s">
        <v>63</v>
      </c>
      <c r="E12" s="107" t="s">
        <v>63</v>
      </c>
      <c r="F12" s="245"/>
      <c r="G12" s="107" t="s">
        <v>63</v>
      </c>
      <c r="H12" s="107" t="s">
        <v>63</v>
      </c>
      <c r="I12" s="107" t="s">
        <v>63</v>
      </c>
      <c r="J12" s="107" t="s">
        <v>63</v>
      </c>
      <c r="K12" s="107" t="s">
        <v>63</v>
      </c>
      <c r="L12" s="245"/>
      <c r="M12" s="107" t="s">
        <v>63</v>
      </c>
      <c r="N12" s="107" t="s">
        <v>63</v>
      </c>
      <c r="O12" s="107" t="s">
        <v>63</v>
      </c>
      <c r="P12" s="107" t="s">
        <v>63</v>
      </c>
      <c r="Q12" s="107" t="s">
        <v>63</v>
      </c>
      <c r="R12" s="107" t="s">
        <v>63</v>
      </c>
      <c r="S12" s="107" t="s">
        <v>63</v>
      </c>
      <c r="T12" s="107" t="s">
        <v>63</v>
      </c>
      <c r="U12" s="107" t="s">
        <v>63</v>
      </c>
      <c r="V12" s="245"/>
      <c r="W12" s="107" t="s">
        <v>63</v>
      </c>
      <c r="X12" s="107" t="s">
        <v>63</v>
      </c>
      <c r="Y12" s="107" t="s">
        <v>63</v>
      </c>
      <c r="Z12" s="113" t="s">
        <v>125</v>
      </c>
    </row>
    <row r="13" spans="1:26" ht="13.5" customHeight="1" thickBot="1" x14ac:dyDescent="0.25">
      <c r="A13" s="167" t="s">
        <v>11</v>
      </c>
      <c r="B13" s="71" t="s">
        <v>44</v>
      </c>
      <c r="C13" s="68"/>
      <c r="D13" s="68">
        <v>17</v>
      </c>
      <c r="E13" s="68">
        <v>24</v>
      </c>
      <c r="F13" s="68"/>
      <c r="G13" s="68">
        <v>2</v>
      </c>
      <c r="H13" s="68">
        <v>9</v>
      </c>
      <c r="I13" s="68">
        <v>16</v>
      </c>
      <c r="J13" s="68">
        <v>23</v>
      </c>
      <c r="K13" s="69">
        <v>30</v>
      </c>
      <c r="L13" s="68"/>
      <c r="M13" s="68">
        <v>6</v>
      </c>
      <c r="N13" s="68">
        <v>13</v>
      </c>
      <c r="O13" s="68">
        <v>20</v>
      </c>
      <c r="P13" s="68">
        <v>27</v>
      </c>
      <c r="Q13" s="68">
        <v>4</v>
      </c>
      <c r="R13" s="68">
        <v>11</v>
      </c>
      <c r="S13" s="68">
        <v>18</v>
      </c>
      <c r="T13" s="68">
        <v>25</v>
      </c>
      <c r="U13" s="68"/>
      <c r="V13" s="68">
        <v>1</v>
      </c>
      <c r="W13" s="68">
        <v>8</v>
      </c>
      <c r="X13" s="68">
        <v>15</v>
      </c>
      <c r="Y13" s="65">
        <v>22</v>
      </c>
      <c r="Z13" s="72"/>
    </row>
    <row r="14" spans="1:26" ht="13.5" customHeight="1" x14ac:dyDescent="0.2">
      <c r="A14" s="168"/>
      <c r="B14" s="43">
        <v>1</v>
      </c>
      <c r="C14" s="156"/>
      <c r="D14" s="103" t="s">
        <v>58</v>
      </c>
      <c r="E14" s="103" t="s">
        <v>58</v>
      </c>
      <c r="F14" s="156"/>
      <c r="G14" s="103" t="s">
        <v>58</v>
      </c>
      <c r="H14" s="105" t="s">
        <v>62</v>
      </c>
      <c r="I14" s="103" t="s">
        <v>58</v>
      </c>
      <c r="J14" s="103" t="s">
        <v>58</v>
      </c>
      <c r="K14" s="103" t="s">
        <v>58</v>
      </c>
      <c r="L14" s="156"/>
      <c r="M14" s="103" t="s">
        <v>58</v>
      </c>
      <c r="N14" s="103" t="s">
        <v>58</v>
      </c>
      <c r="O14" s="103" t="s">
        <v>58</v>
      </c>
      <c r="P14" s="103" t="s">
        <v>58</v>
      </c>
      <c r="Q14" s="103" t="s">
        <v>58</v>
      </c>
      <c r="R14" s="103" t="s">
        <v>58</v>
      </c>
      <c r="S14" s="103" t="s">
        <v>58</v>
      </c>
      <c r="T14" s="103" t="s">
        <v>58</v>
      </c>
      <c r="U14" s="156"/>
      <c r="V14" s="105" t="s">
        <v>62</v>
      </c>
      <c r="W14" s="105" t="s">
        <v>62</v>
      </c>
      <c r="X14" s="105" t="s">
        <v>62</v>
      </c>
      <c r="Y14" s="105" t="s">
        <v>62</v>
      </c>
      <c r="Z14" s="113" t="s">
        <v>122</v>
      </c>
    </row>
    <row r="15" spans="1:26" ht="15" x14ac:dyDescent="0.2">
      <c r="A15" s="168"/>
      <c r="B15" s="43">
        <v>2</v>
      </c>
      <c r="C15" s="157"/>
      <c r="D15" s="103" t="s">
        <v>58</v>
      </c>
      <c r="E15" s="103" t="s">
        <v>58</v>
      </c>
      <c r="F15" s="157"/>
      <c r="G15" s="103" t="s">
        <v>58</v>
      </c>
      <c r="H15" s="105" t="s">
        <v>62</v>
      </c>
      <c r="I15" s="103" t="s">
        <v>58</v>
      </c>
      <c r="J15" s="103" t="s">
        <v>58</v>
      </c>
      <c r="K15" s="103" t="s">
        <v>58</v>
      </c>
      <c r="L15" s="157"/>
      <c r="M15" s="103" t="s">
        <v>58</v>
      </c>
      <c r="N15" s="103" t="s">
        <v>58</v>
      </c>
      <c r="O15" s="103" t="s">
        <v>58</v>
      </c>
      <c r="P15" s="103" t="s">
        <v>58</v>
      </c>
      <c r="Q15" s="103" t="s">
        <v>58</v>
      </c>
      <c r="R15" s="103" t="s">
        <v>58</v>
      </c>
      <c r="S15" s="103" t="s">
        <v>58</v>
      </c>
      <c r="T15" s="103" t="s">
        <v>58</v>
      </c>
      <c r="U15" s="157"/>
      <c r="V15" s="105" t="s">
        <v>62</v>
      </c>
      <c r="W15" s="105" t="s">
        <v>62</v>
      </c>
      <c r="X15" s="105" t="s">
        <v>62</v>
      </c>
      <c r="Y15" s="105" t="s">
        <v>62</v>
      </c>
      <c r="Z15" s="113" t="s">
        <v>123</v>
      </c>
    </row>
    <row r="16" spans="1:26" ht="15" x14ac:dyDescent="0.2">
      <c r="A16" s="168"/>
      <c r="B16" s="43">
        <v>3</v>
      </c>
      <c r="C16" s="157"/>
      <c r="D16" s="104" t="s">
        <v>60</v>
      </c>
      <c r="E16" s="104" t="s">
        <v>60</v>
      </c>
      <c r="F16" s="260"/>
      <c r="G16" s="104" t="s">
        <v>60</v>
      </c>
      <c r="H16" s="104" t="s">
        <v>60</v>
      </c>
      <c r="I16" s="104" t="s">
        <v>60</v>
      </c>
      <c r="J16" s="104" t="s">
        <v>60</v>
      </c>
      <c r="K16" s="104" t="s">
        <v>60</v>
      </c>
      <c r="L16" s="157"/>
      <c r="M16" s="104" t="s">
        <v>60</v>
      </c>
      <c r="N16" s="104" t="s">
        <v>60</v>
      </c>
      <c r="O16" s="104" t="s">
        <v>60</v>
      </c>
      <c r="P16" s="104" t="s">
        <v>60</v>
      </c>
      <c r="Q16" s="104" t="s">
        <v>60</v>
      </c>
      <c r="R16" s="104" t="s">
        <v>60</v>
      </c>
      <c r="S16" s="104" t="s">
        <v>60</v>
      </c>
      <c r="T16" s="104" t="s">
        <v>60</v>
      </c>
      <c r="U16" s="157"/>
      <c r="V16" s="104" t="s">
        <v>60</v>
      </c>
      <c r="W16" s="104" t="s">
        <v>60</v>
      </c>
      <c r="X16" s="104" t="s">
        <v>60</v>
      </c>
      <c r="Y16" s="104" t="s">
        <v>60</v>
      </c>
      <c r="Z16" s="113" t="s">
        <v>124</v>
      </c>
    </row>
    <row r="17" spans="1:26" ht="15.75" thickBot="1" x14ac:dyDescent="0.25">
      <c r="A17" s="169"/>
      <c r="B17" s="43">
        <v>4</v>
      </c>
      <c r="C17" s="245"/>
      <c r="D17" s="104" t="s">
        <v>60</v>
      </c>
      <c r="E17" s="104" t="s">
        <v>60</v>
      </c>
      <c r="F17" s="245"/>
      <c r="G17" s="104" t="s">
        <v>60</v>
      </c>
      <c r="H17" s="104" t="s">
        <v>60</v>
      </c>
      <c r="I17" s="104" t="s">
        <v>60</v>
      </c>
      <c r="J17" s="104" t="s">
        <v>60</v>
      </c>
      <c r="K17" s="104" t="s">
        <v>60</v>
      </c>
      <c r="L17" s="245"/>
      <c r="M17" s="104" t="s">
        <v>60</v>
      </c>
      <c r="N17" s="104" t="s">
        <v>60</v>
      </c>
      <c r="O17" s="104" t="s">
        <v>60</v>
      </c>
      <c r="P17" s="104" t="s">
        <v>60</v>
      </c>
      <c r="Q17" s="104" t="s">
        <v>60</v>
      </c>
      <c r="R17" s="104" t="s">
        <v>60</v>
      </c>
      <c r="S17" s="104" t="s">
        <v>60</v>
      </c>
      <c r="T17" s="104" t="s">
        <v>60</v>
      </c>
      <c r="U17" s="245"/>
      <c r="V17" s="104" t="s">
        <v>60</v>
      </c>
      <c r="W17" s="104" t="s">
        <v>60</v>
      </c>
      <c r="X17" s="104" t="s">
        <v>60</v>
      </c>
      <c r="Y17" s="104" t="s">
        <v>60</v>
      </c>
      <c r="Z17" s="113" t="s">
        <v>125</v>
      </c>
    </row>
    <row r="18" spans="1:26" ht="12.75" customHeight="1" thickBot="1" x14ac:dyDescent="0.25">
      <c r="A18" s="167" t="s">
        <v>12</v>
      </c>
      <c r="B18" s="71" t="s">
        <v>44</v>
      </c>
      <c r="C18" s="46">
        <v>11</v>
      </c>
      <c r="D18" s="44">
        <v>18</v>
      </c>
      <c r="E18" s="44">
        <v>25</v>
      </c>
      <c r="F18" s="45"/>
      <c r="G18" s="46">
        <v>3</v>
      </c>
      <c r="H18" s="44">
        <v>10</v>
      </c>
      <c r="I18" s="44">
        <v>17</v>
      </c>
      <c r="J18" s="44">
        <v>24</v>
      </c>
      <c r="K18" s="45">
        <v>31</v>
      </c>
      <c r="L18" s="46"/>
      <c r="M18" s="44">
        <v>7</v>
      </c>
      <c r="N18" s="44">
        <v>14</v>
      </c>
      <c r="O18" s="44">
        <v>21</v>
      </c>
      <c r="P18" s="45">
        <v>28</v>
      </c>
      <c r="Q18" s="46">
        <v>5</v>
      </c>
      <c r="R18" s="44">
        <v>12</v>
      </c>
      <c r="S18" s="44">
        <v>19</v>
      </c>
      <c r="T18" s="44">
        <v>26</v>
      </c>
      <c r="U18" s="45"/>
      <c r="V18" s="46">
        <v>2</v>
      </c>
      <c r="W18" s="44">
        <v>9</v>
      </c>
      <c r="X18" s="44">
        <v>16</v>
      </c>
      <c r="Y18" s="42">
        <v>23</v>
      </c>
      <c r="Z18" s="53"/>
    </row>
    <row r="19" spans="1:26" ht="13.5" customHeight="1" x14ac:dyDescent="0.25">
      <c r="A19" s="168"/>
      <c r="B19" s="43">
        <v>1</v>
      </c>
      <c r="C19" s="86" t="s">
        <v>59</v>
      </c>
      <c r="D19" s="86" t="s">
        <v>59</v>
      </c>
      <c r="E19" s="86" t="s">
        <v>59</v>
      </c>
      <c r="F19" s="156"/>
      <c r="G19" s="86" t="s">
        <v>59</v>
      </c>
      <c r="H19" s="86" t="s">
        <v>59</v>
      </c>
      <c r="I19" s="86" t="s">
        <v>59</v>
      </c>
      <c r="J19" s="170"/>
      <c r="K19" s="86" t="s">
        <v>59</v>
      </c>
      <c r="L19" s="156"/>
      <c r="M19" s="86" t="s">
        <v>59</v>
      </c>
      <c r="N19" s="86" t="s">
        <v>59</v>
      </c>
      <c r="O19" s="170"/>
      <c r="P19" s="86" t="s">
        <v>59</v>
      </c>
      <c r="Q19" s="86" t="s">
        <v>59</v>
      </c>
      <c r="R19" s="86" t="s">
        <v>59</v>
      </c>
      <c r="S19" s="86" t="s">
        <v>59</v>
      </c>
      <c r="T19" s="170"/>
      <c r="U19" s="156"/>
      <c r="V19" s="105" t="s">
        <v>62</v>
      </c>
      <c r="W19" s="105" t="s">
        <v>62</v>
      </c>
      <c r="X19" s="105" t="s">
        <v>62</v>
      </c>
      <c r="Y19" s="88" t="s">
        <v>115</v>
      </c>
      <c r="Z19" s="113" t="s">
        <v>122</v>
      </c>
    </row>
    <row r="20" spans="1:26" ht="15.75" x14ac:dyDescent="0.25">
      <c r="A20" s="168"/>
      <c r="B20" s="43">
        <v>2</v>
      </c>
      <c r="C20" s="84" t="s">
        <v>59</v>
      </c>
      <c r="D20" s="84" t="s">
        <v>59</v>
      </c>
      <c r="E20" s="84" t="s">
        <v>59</v>
      </c>
      <c r="F20" s="157"/>
      <c r="G20" s="84" t="s">
        <v>59</v>
      </c>
      <c r="H20" s="84" t="s">
        <v>59</v>
      </c>
      <c r="I20" s="84" t="s">
        <v>59</v>
      </c>
      <c r="J20" s="171"/>
      <c r="K20" s="84" t="s">
        <v>59</v>
      </c>
      <c r="L20" s="157"/>
      <c r="M20" s="84" t="s">
        <v>59</v>
      </c>
      <c r="N20" s="84" t="s">
        <v>59</v>
      </c>
      <c r="O20" s="171"/>
      <c r="P20" s="84" t="s">
        <v>59</v>
      </c>
      <c r="Q20" s="84" t="s">
        <v>59</v>
      </c>
      <c r="R20" s="84" t="s">
        <v>59</v>
      </c>
      <c r="S20" s="84" t="s">
        <v>59</v>
      </c>
      <c r="T20" s="171"/>
      <c r="U20" s="157"/>
      <c r="V20" s="105" t="s">
        <v>62</v>
      </c>
      <c r="W20" s="105" t="s">
        <v>62</v>
      </c>
      <c r="X20" s="105" t="s">
        <v>62</v>
      </c>
      <c r="Y20" s="88" t="s">
        <v>115</v>
      </c>
      <c r="Z20" s="113" t="s">
        <v>123</v>
      </c>
    </row>
    <row r="21" spans="1:26" ht="15.75" x14ac:dyDescent="0.25">
      <c r="A21" s="168"/>
      <c r="B21" s="43">
        <v>3</v>
      </c>
      <c r="C21" s="105" t="s">
        <v>62</v>
      </c>
      <c r="D21" s="105" t="s">
        <v>62</v>
      </c>
      <c r="E21" s="105" t="s">
        <v>62</v>
      </c>
      <c r="F21" s="157"/>
      <c r="G21" s="105" t="s">
        <v>62</v>
      </c>
      <c r="H21" s="105" t="s">
        <v>62</v>
      </c>
      <c r="I21" s="105" t="s">
        <v>62</v>
      </c>
      <c r="J21" s="171"/>
      <c r="K21" s="103" t="s">
        <v>58</v>
      </c>
      <c r="L21" s="157"/>
      <c r="M21" s="103" t="s">
        <v>58</v>
      </c>
      <c r="N21" s="103" t="s">
        <v>58</v>
      </c>
      <c r="O21" s="171"/>
      <c r="P21" s="103" t="s">
        <v>58</v>
      </c>
      <c r="Q21" s="105" t="s">
        <v>62</v>
      </c>
      <c r="R21" s="105" t="s">
        <v>62</v>
      </c>
      <c r="S21" s="105" t="s">
        <v>62</v>
      </c>
      <c r="T21" s="171"/>
      <c r="U21" s="157"/>
      <c r="V21" s="111" t="s">
        <v>61</v>
      </c>
      <c r="W21" s="111" t="s">
        <v>61</v>
      </c>
      <c r="X21" s="111" t="s">
        <v>61</v>
      </c>
      <c r="Y21" s="88" t="s">
        <v>115</v>
      </c>
      <c r="Z21" s="113" t="s">
        <v>124</v>
      </c>
    </row>
    <row r="22" spans="1:26" ht="16.5" thickBot="1" x14ac:dyDescent="0.3">
      <c r="A22" s="169"/>
      <c r="B22" s="43">
        <v>4</v>
      </c>
      <c r="C22" s="105" t="s">
        <v>62</v>
      </c>
      <c r="D22" s="105" t="s">
        <v>62</v>
      </c>
      <c r="E22" s="105" t="s">
        <v>62</v>
      </c>
      <c r="F22" s="245"/>
      <c r="G22" s="105" t="s">
        <v>62</v>
      </c>
      <c r="H22" s="105" t="s">
        <v>62</v>
      </c>
      <c r="I22" s="105" t="s">
        <v>62</v>
      </c>
      <c r="J22" s="172"/>
      <c r="K22" s="103" t="s">
        <v>58</v>
      </c>
      <c r="L22" s="245"/>
      <c r="M22" s="103" t="s">
        <v>58</v>
      </c>
      <c r="N22" s="103" t="s">
        <v>58</v>
      </c>
      <c r="O22" s="172"/>
      <c r="P22" s="103" t="s">
        <v>58</v>
      </c>
      <c r="Q22" s="105" t="s">
        <v>62</v>
      </c>
      <c r="R22" s="105" t="s">
        <v>62</v>
      </c>
      <c r="S22" s="105" t="s">
        <v>62</v>
      </c>
      <c r="T22" s="172"/>
      <c r="U22" s="245"/>
      <c r="V22" s="111" t="s">
        <v>61</v>
      </c>
      <c r="W22" s="111" t="s">
        <v>61</v>
      </c>
      <c r="X22" s="111" t="s">
        <v>61</v>
      </c>
      <c r="Y22" s="88" t="s">
        <v>115</v>
      </c>
      <c r="Z22" s="113" t="s">
        <v>125</v>
      </c>
    </row>
    <row r="23" spans="1:26" ht="12.75" customHeight="1" thickBot="1" x14ac:dyDescent="0.25">
      <c r="A23" s="167" t="s">
        <v>13</v>
      </c>
      <c r="B23" s="43" t="s">
        <v>44</v>
      </c>
      <c r="C23" s="46">
        <v>12</v>
      </c>
      <c r="D23" s="44">
        <v>19</v>
      </c>
      <c r="E23" s="44">
        <v>26</v>
      </c>
      <c r="F23" s="45"/>
      <c r="G23" s="46">
        <v>4</v>
      </c>
      <c r="H23" s="44">
        <v>11</v>
      </c>
      <c r="I23" s="44">
        <v>18</v>
      </c>
      <c r="J23" s="44">
        <v>25</v>
      </c>
      <c r="K23" s="45"/>
      <c r="L23" s="46">
        <v>1</v>
      </c>
      <c r="M23" s="44">
        <v>8</v>
      </c>
      <c r="N23" s="44">
        <v>15</v>
      </c>
      <c r="O23" s="44">
        <v>22</v>
      </c>
      <c r="P23" s="45">
        <v>29</v>
      </c>
      <c r="Q23" s="46">
        <v>6</v>
      </c>
      <c r="R23" s="44">
        <v>13</v>
      </c>
      <c r="S23" s="44">
        <v>20</v>
      </c>
      <c r="T23" s="44">
        <v>27</v>
      </c>
      <c r="U23" s="45"/>
      <c r="V23" s="46">
        <v>3</v>
      </c>
      <c r="W23" s="44">
        <v>10</v>
      </c>
      <c r="X23" s="44">
        <v>17</v>
      </c>
      <c r="Y23" s="42">
        <v>24</v>
      </c>
      <c r="Z23" s="53"/>
    </row>
    <row r="24" spans="1:26" ht="13.5" customHeight="1" x14ac:dyDescent="0.25">
      <c r="A24" s="168"/>
      <c r="B24" s="43">
        <v>1</v>
      </c>
      <c r="C24" s="104" t="s">
        <v>60</v>
      </c>
      <c r="D24" s="104" t="s">
        <v>60</v>
      </c>
      <c r="E24" s="104" t="s">
        <v>60</v>
      </c>
      <c r="F24" s="156"/>
      <c r="G24" s="104" t="s">
        <v>60</v>
      </c>
      <c r="H24" s="103" t="s">
        <v>58</v>
      </c>
      <c r="I24" s="103" t="s">
        <v>58</v>
      </c>
      <c r="J24" s="170"/>
      <c r="K24" s="156"/>
      <c r="L24" s="104" t="s">
        <v>60</v>
      </c>
      <c r="M24" s="104" t="s">
        <v>60</v>
      </c>
      <c r="N24" s="104" t="s">
        <v>60</v>
      </c>
      <c r="O24" s="170"/>
      <c r="P24" s="104" t="s">
        <v>60</v>
      </c>
      <c r="Q24" s="86" t="s">
        <v>59</v>
      </c>
      <c r="R24" s="86" t="s">
        <v>59</v>
      </c>
      <c r="S24" s="86" t="s">
        <v>59</v>
      </c>
      <c r="T24" s="107" t="s">
        <v>63</v>
      </c>
      <c r="U24" s="156"/>
      <c r="V24" s="107" t="s">
        <v>63</v>
      </c>
      <c r="W24" s="107" t="s">
        <v>63</v>
      </c>
      <c r="X24" s="107" t="s">
        <v>63</v>
      </c>
      <c r="Y24" s="88" t="s">
        <v>115</v>
      </c>
      <c r="Z24" s="113" t="s">
        <v>122</v>
      </c>
    </row>
    <row r="25" spans="1:26" ht="15.75" x14ac:dyDescent="0.25">
      <c r="A25" s="168"/>
      <c r="B25" s="43">
        <v>2</v>
      </c>
      <c r="C25" s="104" t="s">
        <v>60</v>
      </c>
      <c r="D25" s="104" t="s">
        <v>60</v>
      </c>
      <c r="E25" s="104" t="s">
        <v>60</v>
      </c>
      <c r="F25" s="157"/>
      <c r="G25" s="104" t="s">
        <v>60</v>
      </c>
      <c r="H25" s="103" t="s">
        <v>58</v>
      </c>
      <c r="I25" s="103" t="s">
        <v>58</v>
      </c>
      <c r="J25" s="171"/>
      <c r="K25" s="157"/>
      <c r="L25" s="104" t="s">
        <v>60</v>
      </c>
      <c r="M25" s="104" t="s">
        <v>60</v>
      </c>
      <c r="N25" s="104" t="s">
        <v>60</v>
      </c>
      <c r="O25" s="171"/>
      <c r="P25" s="104" t="s">
        <v>60</v>
      </c>
      <c r="Q25" s="84" t="s">
        <v>59</v>
      </c>
      <c r="R25" s="84" t="s">
        <v>59</v>
      </c>
      <c r="S25" s="84" t="s">
        <v>59</v>
      </c>
      <c r="T25" s="107" t="s">
        <v>63</v>
      </c>
      <c r="U25" s="157"/>
      <c r="V25" s="107" t="s">
        <v>63</v>
      </c>
      <c r="W25" s="107" t="s">
        <v>63</v>
      </c>
      <c r="X25" s="107" t="s">
        <v>63</v>
      </c>
      <c r="Y25" s="88" t="s">
        <v>115</v>
      </c>
      <c r="Z25" s="113" t="s">
        <v>123</v>
      </c>
    </row>
    <row r="26" spans="1:26" ht="15.75" x14ac:dyDescent="0.25">
      <c r="A26" s="168"/>
      <c r="B26" s="43">
        <v>3</v>
      </c>
      <c r="C26" s="88" t="s">
        <v>115</v>
      </c>
      <c r="D26" s="88" t="s">
        <v>115</v>
      </c>
      <c r="E26" s="88" t="s">
        <v>115</v>
      </c>
      <c r="F26" s="157"/>
      <c r="G26" s="88" t="s">
        <v>115</v>
      </c>
      <c r="H26" s="88" t="s">
        <v>115</v>
      </c>
      <c r="I26" s="88" t="s">
        <v>115</v>
      </c>
      <c r="J26" s="171"/>
      <c r="K26" s="157"/>
      <c r="L26" s="88" t="s">
        <v>115</v>
      </c>
      <c r="M26" s="88" t="s">
        <v>115</v>
      </c>
      <c r="N26" s="88" t="s">
        <v>115</v>
      </c>
      <c r="O26" s="171"/>
      <c r="P26" s="111" t="s">
        <v>61</v>
      </c>
      <c r="Q26" s="111" t="s">
        <v>61</v>
      </c>
      <c r="R26" s="111" t="s">
        <v>61</v>
      </c>
      <c r="S26" s="111" t="s">
        <v>61</v>
      </c>
      <c r="T26" s="111" t="s">
        <v>61</v>
      </c>
      <c r="U26" s="157"/>
      <c r="V26" s="111" t="s">
        <v>61</v>
      </c>
      <c r="W26" s="111" t="s">
        <v>61</v>
      </c>
      <c r="X26" s="111" t="s">
        <v>61</v>
      </c>
      <c r="Y26" s="88" t="s">
        <v>115</v>
      </c>
      <c r="Z26" s="113" t="s">
        <v>124</v>
      </c>
    </row>
    <row r="27" spans="1:26" ht="16.5" thickBot="1" x14ac:dyDescent="0.3">
      <c r="A27" s="169"/>
      <c r="B27" s="43">
        <v>4</v>
      </c>
      <c r="C27" s="88" t="s">
        <v>115</v>
      </c>
      <c r="D27" s="88" t="s">
        <v>115</v>
      </c>
      <c r="E27" s="88" t="s">
        <v>115</v>
      </c>
      <c r="F27" s="245"/>
      <c r="G27" s="88" t="s">
        <v>115</v>
      </c>
      <c r="H27" s="88" t="s">
        <v>115</v>
      </c>
      <c r="I27" s="88" t="s">
        <v>115</v>
      </c>
      <c r="J27" s="172"/>
      <c r="K27" s="245"/>
      <c r="L27" s="88" t="s">
        <v>115</v>
      </c>
      <c r="M27" s="88" t="s">
        <v>115</v>
      </c>
      <c r="N27" s="88" t="s">
        <v>115</v>
      </c>
      <c r="O27" s="172"/>
      <c r="P27" s="111" t="s">
        <v>61</v>
      </c>
      <c r="Q27" s="111" t="s">
        <v>61</v>
      </c>
      <c r="R27" s="111" t="s">
        <v>61</v>
      </c>
      <c r="S27" s="111" t="s">
        <v>61</v>
      </c>
      <c r="T27" s="111" t="s">
        <v>61</v>
      </c>
      <c r="U27" s="245"/>
      <c r="V27" s="111" t="s">
        <v>61</v>
      </c>
      <c r="W27" s="111" t="s">
        <v>61</v>
      </c>
      <c r="X27" s="111" t="s">
        <v>61</v>
      </c>
      <c r="Y27" s="88" t="s">
        <v>115</v>
      </c>
      <c r="Z27" s="113" t="s">
        <v>125</v>
      </c>
    </row>
    <row r="28" spans="1:26" ht="12.75" customHeight="1" thickBot="1" x14ac:dyDescent="0.25">
      <c r="A28" s="168" t="s">
        <v>14</v>
      </c>
      <c r="B28" s="71" t="s">
        <v>44</v>
      </c>
      <c r="C28" s="46">
        <v>13</v>
      </c>
      <c r="D28" s="44">
        <v>20</v>
      </c>
      <c r="E28" s="44">
        <v>27</v>
      </c>
      <c r="F28" s="45"/>
      <c r="G28" s="46">
        <v>5</v>
      </c>
      <c r="H28" s="44">
        <v>12</v>
      </c>
      <c r="I28" s="44">
        <v>19</v>
      </c>
      <c r="J28" s="44">
        <v>26</v>
      </c>
      <c r="K28" s="45"/>
      <c r="L28" s="46">
        <v>2</v>
      </c>
      <c r="M28" s="44">
        <v>9</v>
      </c>
      <c r="N28" s="44">
        <v>16</v>
      </c>
      <c r="O28" s="44">
        <v>23</v>
      </c>
      <c r="P28" s="45">
        <v>30</v>
      </c>
      <c r="Q28" s="46">
        <v>7</v>
      </c>
      <c r="R28" s="44">
        <v>14</v>
      </c>
      <c r="S28" s="44">
        <v>21</v>
      </c>
      <c r="T28" s="44">
        <v>28</v>
      </c>
      <c r="U28" s="45"/>
      <c r="V28" s="46">
        <v>4</v>
      </c>
      <c r="W28" s="44">
        <v>11</v>
      </c>
      <c r="X28" s="44">
        <v>18</v>
      </c>
      <c r="Y28" s="42"/>
      <c r="Z28" s="53"/>
    </row>
    <row r="29" spans="1:26" ht="13.5" customHeight="1" x14ac:dyDescent="0.2">
      <c r="A29" s="168"/>
      <c r="B29" s="43">
        <v>1</v>
      </c>
      <c r="C29" s="105" t="s">
        <v>62</v>
      </c>
      <c r="D29" s="105" t="s">
        <v>62</v>
      </c>
      <c r="E29" s="105" t="s">
        <v>62</v>
      </c>
      <c r="F29" s="156"/>
      <c r="G29" s="105" t="s">
        <v>62</v>
      </c>
      <c r="H29" s="105" t="s">
        <v>62</v>
      </c>
      <c r="I29" s="86" t="s">
        <v>59</v>
      </c>
      <c r="J29" s="104" t="s">
        <v>60</v>
      </c>
      <c r="K29" s="156"/>
      <c r="L29" s="86" t="s">
        <v>59</v>
      </c>
      <c r="M29" s="86" t="s">
        <v>59</v>
      </c>
      <c r="N29" s="86" t="s">
        <v>59</v>
      </c>
      <c r="O29" s="170"/>
      <c r="P29" s="111" t="s">
        <v>61</v>
      </c>
      <c r="Q29" s="104" t="s">
        <v>60</v>
      </c>
      <c r="R29" s="103" t="s">
        <v>58</v>
      </c>
      <c r="S29" s="107" t="s">
        <v>63</v>
      </c>
      <c r="T29" s="86" t="s">
        <v>59</v>
      </c>
      <c r="U29" s="156"/>
      <c r="V29" s="111" t="s">
        <v>61</v>
      </c>
      <c r="W29" s="111" t="s">
        <v>61</v>
      </c>
      <c r="X29" s="111" t="s">
        <v>61</v>
      </c>
      <c r="Y29" s="156"/>
      <c r="Z29" s="113" t="s">
        <v>126</v>
      </c>
    </row>
    <row r="30" spans="1:26" ht="15.75" thickBot="1" x14ac:dyDescent="0.25">
      <c r="A30" s="168"/>
      <c r="B30" s="43">
        <v>2</v>
      </c>
      <c r="C30" s="105" t="s">
        <v>62</v>
      </c>
      <c r="D30" s="105" t="s">
        <v>62</v>
      </c>
      <c r="E30" s="105" t="s">
        <v>62</v>
      </c>
      <c r="F30" s="157"/>
      <c r="G30" s="105" t="s">
        <v>62</v>
      </c>
      <c r="H30" s="105" t="s">
        <v>62</v>
      </c>
      <c r="I30" s="84" t="s">
        <v>59</v>
      </c>
      <c r="J30" s="104" t="s">
        <v>60</v>
      </c>
      <c r="K30" s="157"/>
      <c r="L30" s="84" t="s">
        <v>59</v>
      </c>
      <c r="M30" s="84" t="s">
        <v>59</v>
      </c>
      <c r="N30" s="84" t="s">
        <v>59</v>
      </c>
      <c r="O30" s="171"/>
      <c r="P30" s="111" t="s">
        <v>61</v>
      </c>
      <c r="Q30" s="104" t="s">
        <v>60</v>
      </c>
      <c r="R30" s="103" t="s">
        <v>58</v>
      </c>
      <c r="S30" s="107" t="s">
        <v>63</v>
      </c>
      <c r="T30" s="84" t="s">
        <v>59</v>
      </c>
      <c r="U30" s="157"/>
      <c r="V30" s="111" t="s">
        <v>61</v>
      </c>
      <c r="W30" s="111" t="s">
        <v>61</v>
      </c>
      <c r="X30" s="111" t="s">
        <v>61</v>
      </c>
      <c r="Y30" s="157"/>
      <c r="Z30" s="113" t="s">
        <v>127</v>
      </c>
    </row>
    <row r="31" spans="1:26" ht="15.75" x14ac:dyDescent="0.25">
      <c r="A31" s="168"/>
      <c r="B31" s="43">
        <v>3</v>
      </c>
      <c r="C31" s="104" t="s">
        <v>60</v>
      </c>
      <c r="D31" s="86" t="s">
        <v>59</v>
      </c>
      <c r="E31" s="103" t="s">
        <v>58</v>
      </c>
      <c r="F31" s="157"/>
      <c r="G31" s="104" t="s">
        <v>60</v>
      </c>
      <c r="J31" s="104" t="s">
        <v>60</v>
      </c>
      <c r="K31" s="157"/>
      <c r="L31" s="86" t="s">
        <v>59</v>
      </c>
      <c r="M31" s="88" t="s">
        <v>115</v>
      </c>
      <c r="N31" s="88" t="s">
        <v>115</v>
      </c>
      <c r="O31" s="171"/>
      <c r="P31" s="88" t="s">
        <v>115</v>
      </c>
      <c r="Q31" s="88" t="s">
        <v>115</v>
      </c>
      <c r="R31" s="107" t="s">
        <v>63</v>
      </c>
      <c r="S31" s="107" t="s">
        <v>63</v>
      </c>
      <c r="T31" s="86" t="s">
        <v>59</v>
      </c>
      <c r="U31" s="157"/>
      <c r="V31" s="111" t="s">
        <v>61</v>
      </c>
      <c r="W31" s="105" t="s">
        <v>62</v>
      </c>
      <c r="X31" s="111" t="s">
        <v>61</v>
      </c>
      <c r="Y31" s="157"/>
      <c r="Z31" s="113" t="s">
        <v>128</v>
      </c>
    </row>
    <row r="32" spans="1:26" ht="16.5" thickBot="1" x14ac:dyDescent="0.3">
      <c r="A32" s="173"/>
      <c r="B32" s="43">
        <v>4</v>
      </c>
      <c r="C32" s="104" t="s">
        <v>60</v>
      </c>
      <c r="D32" s="84" t="s">
        <v>59</v>
      </c>
      <c r="E32" s="103" t="s">
        <v>58</v>
      </c>
      <c r="F32" s="245"/>
      <c r="G32" s="104" t="s">
        <v>60</v>
      </c>
      <c r="J32" s="104" t="s">
        <v>60</v>
      </c>
      <c r="K32" s="245"/>
      <c r="L32" s="84" t="s">
        <v>59</v>
      </c>
      <c r="M32" s="88" t="s">
        <v>115</v>
      </c>
      <c r="N32" s="88" t="s">
        <v>115</v>
      </c>
      <c r="O32" s="172"/>
      <c r="P32" s="88" t="s">
        <v>115</v>
      </c>
      <c r="Q32" s="88" t="s">
        <v>115</v>
      </c>
      <c r="R32" s="107" t="s">
        <v>63</v>
      </c>
      <c r="S32" s="107" t="s">
        <v>63</v>
      </c>
      <c r="T32" s="84" t="s">
        <v>59</v>
      </c>
      <c r="U32" s="245"/>
      <c r="V32" s="111" t="s">
        <v>61</v>
      </c>
      <c r="W32" s="105" t="s">
        <v>62</v>
      </c>
      <c r="X32" s="111" t="s">
        <v>61</v>
      </c>
      <c r="Y32" s="245"/>
      <c r="Z32" s="113" t="s">
        <v>129</v>
      </c>
    </row>
    <row r="33" spans="1:26" x14ac:dyDescent="0.2">
      <c r="A33" s="174" t="s">
        <v>41</v>
      </c>
      <c r="B33" s="287"/>
      <c r="C33" s="288" t="s">
        <v>42</v>
      </c>
      <c r="D33" s="288"/>
      <c r="E33" s="288"/>
      <c r="F33" s="288"/>
      <c r="G33" s="288"/>
      <c r="H33" s="288"/>
      <c r="I33" s="288" t="s">
        <v>45</v>
      </c>
      <c r="J33" s="288"/>
      <c r="K33" s="288"/>
      <c r="L33" s="288"/>
      <c r="M33" s="288"/>
      <c r="N33" s="288"/>
      <c r="O33" s="288"/>
      <c r="P33" s="90" t="s">
        <v>18</v>
      </c>
      <c r="Q33" s="62" t="s">
        <v>21</v>
      </c>
      <c r="R33" s="62"/>
      <c r="S33" s="62"/>
      <c r="T33" s="90"/>
      <c r="U33" s="62"/>
      <c r="V33" s="288"/>
      <c r="W33" s="288"/>
      <c r="X33" s="62"/>
      <c r="Y33" s="63"/>
      <c r="Z33" s="64"/>
    </row>
    <row r="34" spans="1:26" ht="12.75" customHeight="1" x14ac:dyDescent="0.2">
      <c r="A34" s="351" t="s">
        <v>58</v>
      </c>
      <c r="B34" s="352"/>
      <c r="C34" s="353" t="s">
        <v>65</v>
      </c>
      <c r="D34" s="354"/>
      <c r="E34" s="354"/>
      <c r="F34" s="354"/>
      <c r="G34" s="354"/>
      <c r="H34" s="355"/>
      <c r="I34" s="330" t="s">
        <v>120</v>
      </c>
      <c r="J34" s="331"/>
      <c r="K34" s="331"/>
      <c r="L34" s="331"/>
      <c r="M34" s="331"/>
      <c r="N34" s="331"/>
      <c r="O34" s="332"/>
      <c r="P34" s="73">
        <v>70</v>
      </c>
      <c r="Q34" s="73">
        <f>COUNTIF(C4:Y32,"II")</f>
        <v>70</v>
      </c>
      <c r="R34" s="47"/>
      <c r="S34" s="47"/>
      <c r="T34" s="73"/>
      <c r="U34" s="73"/>
      <c r="V34" s="326"/>
      <c r="W34" s="326"/>
      <c r="X34" s="48"/>
      <c r="Y34" s="73"/>
      <c r="Z34" s="60"/>
    </row>
    <row r="35" spans="1:26" ht="15.75" customHeight="1" x14ac:dyDescent="0.2">
      <c r="A35" s="341" t="s">
        <v>59</v>
      </c>
      <c r="B35" s="342"/>
      <c r="C35" s="343" t="s">
        <v>66</v>
      </c>
      <c r="D35" s="344"/>
      <c r="E35" s="344"/>
      <c r="F35" s="344"/>
      <c r="G35" s="344"/>
      <c r="H35" s="345"/>
      <c r="I35" s="336" t="s">
        <v>73</v>
      </c>
      <c r="J35" s="337"/>
      <c r="K35" s="337"/>
      <c r="L35" s="337"/>
      <c r="M35" s="337"/>
      <c r="N35" s="337"/>
      <c r="O35" s="338"/>
      <c r="P35" s="73">
        <v>60</v>
      </c>
      <c r="Q35" s="73">
        <f>COUNTIF(C4:Y32,"FPE")</f>
        <v>60</v>
      </c>
      <c r="R35" s="47"/>
      <c r="S35" s="47"/>
      <c r="T35" s="73"/>
      <c r="U35" s="73"/>
      <c r="V35" s="326"/>
      <c r="W35" s="326"/>
      <c r="X35" s="48"/>
      <c r="Y35" s="73"/>
      <c r="Z35" s="60"/>
    </row>
    <row r="36" spans="1:26" ht="12.75" customHeight="1" x14ac:dyDescent="0.2">
      <c r="A36" s="346" t="s">
        <v>60</v>
      </c>
      <c r="B36" s="347"/>
      <c r="C36" s="348" t="s">
        <v>67</v>
      </c>
      <c r="D36" s="349"/>
      <c r="E36" s="349"/>
      <c r="F36" s="349"/>
      <c r="G36" s="349"/>
      <c r="H36" s="350"/>
      <c r="I36" s="218" t="s">
        <v>74</v>
      </c>
      <c r="J36" s="219"/>
      <c r="K36" s="219"/>
      <c r="L36" s="219"/>
      <c r="M36" s="219"/>
      <c r="N36" s="219"/>
      <c r="O36" s="220"/>
      <c r="P36" s="73">
        <v>70</v>
      </c>
      <c r="Q36" s="73">
        <f>COUNTIF(C4:Y32,"EIS")</f>
        <v>70</v>
      </c>
      <c r="R36" s="47"/>
      <c r="S36" s="47"/>
      <c r="T36" s="73"/>
      <c r="U36" s="73"/>
      <c r="V36" s="326"/>
      <c r="W36" s="326"/>
      <c r="X36" s="48"/>
      <c r="Y36" s="73"/>
      <c r="Z36" s="60"/>
    </row>
    <row r="37" spans="1:26" ht="12.75" customHeight="1" x14ac:dyDescent="0.2">
      <c r="A37" s="370" t="s">
        <v>61</v>
      </c>
      <c r="B37" s="371"/>
      <c r="C37" s="372" t="s">
        <v>68</v>
      </c>
      <c r="D37" s="373"/>
      <c r="E37" s="373"/>
      <c r="F37" s="373"/>
      <c r="G37" s="373"/>
      <c r="H37" s="374"/>
      <c r="I37" s="333" t="s">
        <v>148</v>
      </c>
      <c r="J37" s="334"/>
      <c r="K37" s="334"/>
      <c r="L37" s="334"/>
      <c r="M37" s="334"/>
      <c r="N37" s="334"/>
      <c r="O37" s="335"/>
      <c r="P37" s="73">
        <v>60</v>
      </c>
      <c r="Q37" s="73">
        <f>COUNTIF(C4:Y32,"BIOE")</f>
        <v>60</v>
      </c>
      <c r="R37" s="47"/>
      <c r="S37" s="47"/>
      <c r="T37" s="73"/>
      <c r="U37" s="73"/>
      <c r="V37" s="326"/>
      <c r="W37" s="326"/>
      <c r="X37" s="48"/>
      <c r="Y37" s="73"/>
      <c r="Z37" s="60"/>
    </row>
    <row r="38" spans="1:26" ht="12.75" customHeight="1" x14ac:dyDescent="0.2">
      <c r="A38" s="375" t="s">
        <v>62</v>
      </c>
      <c r="B38" s="376"/>
      <c r="C38" s="377" t="s">
        <v>69</v>
      </c>
      <c r="D38" s="378"/>
      <c r="E38" s="378"/>
      <c r="F38" s="378"/>
      <c r="G38" s="378"/>
      <c r="H38" s="379"/>
      <c r="I38" s="380" t="s">
        <v>149</v>
      </c>
      <c r="J38" s="381"/>
      <c r="K38" s="381"/>
      <c r="L38" s="381"/>
      <c r="M38" s="381"/>
      <c r="N38" s="381"/>
      <c r="O38" s="382"/>
      <c r="P38" s="73">
        <v>60</v>
      </c>
      <c r="Q38" s="73">
        <f>COUNTIF(C4:Y32,"ODH")</f>
        <v>60</v>
      </c>
      <c r="R38" s="47"/>
      <c r="S38" s="47"/>
      <c r="T38" s="73"/>
      <c r="U38" s="73"/>
      <c r="V38" s="326"/>
      <c r="W38" s="326"/>
      <c r="X38" s="49"/>
      <c r="Y38" s="73"/>
      <c r="Z38" s="60"/>
    </row>
    <row r="39" spans="1:26" ht="12.75" customHeight="1" x14ac:dyDescent="0.2">
      <c r="A39" s="397"/>
      <c r="B39" s="398"/>
      <c r="C39" s="399"/>
      <c r="D39" s="400"/>
      <c r="E39" s="400"/>
      <c r="F39" s="400"/>
      <c r="G39" s="400"/>
      <c r="H39" s="401"/>
      <c r="I39" s="327"/>
      <c r="J39" s="328"/>
      <c r="K39" s="328"/>
      <c r="L39" s="328"/>
      <c r="M39" s="328"/>
      <c r="N39" s="328"/>
      <c r="O39" s="329"/>
      <c r="P39" s="47"/>
      <c r="Q39" s="47"/>
      <c r="R39" s="47"/>
      <c r="S39" s="47"/>
      <c r="T39" s="73"/>
      <c r="U39" s="73"/>
      <c r="V39" s="326"/>
      <c r="W39" s="326"/>
      <c r="X39" s="48"/>
      <c r="Y39" s="73"/>
      <c r="Z39" s="60"/>
    </row>
    <row r="40" spans="1:26" ht="15.75" customHeight="1" x14ac:dyDescent="0.2">
      <c r="A40" s="339" t="s">
        <v>63</v>
      </c>
      <c r="B40" s="340"/>
      <c r="C40" s="356" t="s">
        <v>70</v>
      </c>
      <c r="D40" s="357"/>
      <c r="E40" s="357"/>
      <c r="F40" s="357"/>
      <c r="G40" s="357"/>
      <c r="H40" s="358"/>
      <c r="I40" s="242" t="s">
        <v>75</v>
      </c>
      <c r="J40" s="243"/>
      <c r="K40" s="243"/>
      <c r="L40" s="243"/>
      <c r="M40" s="243"/>
      <c r="N40" s="243"/>
      <c r="O40" s="244"/>
      <c r="P40" s="73">
        <v>60</v>
      </c>
      <c r="Q40" s="73">
        <f>COUNTIF(C4:Y32,"LSH")</f>
        <v>60</v>
      </c>
      <c r="R40" s="73"/>
      <c r="S40" s="73"/>
      <c r="T40" s="73"/>
      <c r="U40" s="73"/>
      <c r="V40" s="326"/>
      <c r="W40" s="326"/>
      <c r="X40" s="48"/>
      <c r="Y40" s="48"/>
      <c r="Z40" s="61"/>
    </row>
    <row r="41" spans="1:26" ht="12.75" customHeight="1" x14ac:dyDescent="0.2">
      <c r="A41" s="359" t="s">
        <v>64</v>
      </c>
      <c r="B41" s="360"/>
      <c r="C41" s="385" t="s">
        <v>71</v>
      </c>
      <c r="D41" s="386"/>
      <c r="E41" s="386"/>
      <c r="F41" s="386"/>
      <c r="G41" s="386"/>
      <c r="H41" s="387"/>
      <c r="I41" s="391" t="s">
        <v>76</v>
      </c>
      <c r="J41" s="392"/>
      <c r="K41" s="392"/>
      <c r="L41" s="392"/>
      <c r="M41" s="392"/>
      <c r="N41" s="392"/>
      <c r="O41" s="393"/>
      <c r="P41" s="73">
        <v>100</v>
      </c>
      <c r="Q41" s="73">
        <f>COUNTIF(C4:Y32,"ESII")</f>
        <v>10</v>
      </c>
      <c r="R41" s="73"/>
      <c r="S41" s="73"/>
      <c r="T41" s="73"/>
      <c r="U41" s="73"/>
      <c r="V41" s="326"/>
      <c r="W41" s="326"/>
      <c r="X41" s="48"/>
      <c r="Y41" s="48"/>
      <c r="Z41" s="61"/>
    </row>
    <row r="42" spans="1:26" ht="15" x14ac:dyDescent="0.25">
      <c r="A42" s="383" t="s">
        <v>115</v>
      </c>
      <c r="B42" s="384"/>
      <c r="C42" s="388" t="s">
        <v>72</v>
      </c>
      <c r="D42" s="389"/>
      <c r="E42" s="389"/>
      <c r="F42" s="389"/>
      <c r="G42" s="389"/>
      <c r="H42" s="390"/>
      <c r="I42" s="394" t="s">
        <v>76</v>
      </c>
      <c r="J42" s="395"/>
      <c r="K42" s="395"/>
      <c r="L42" s="395"/>
      <c r="M42" s="395"/>
      <c r="N42" s="395"/>
      <c r="O42" s="396"/>
      <c r="P42" s="73">
        <v>40</v>
      </c>
      <c r="Q42" s="73">
        <f>COUNTIF(C4:Y32,"TCCI")</f>
        <v>40</v>
      </c>
      <c r="R42" s="73"/>
      <c r="S42" s="73"/>
      <c r="T42" s="73"/>
      <c r="U42" s="73"/>
      <c r="V42" s="326"/>
      <c r="W42" s="326"/>
      <c r="X42" s="48"/>
      <c r="Y42" s="48"/>
      <c r="Z42" s="61"/>
    </row>
    <row r="43" spans="1:26" x14ac:dyDescent="0.2">
      <c r="P43" s="106">
        <f>SUM(P34:P42)</f>
        <v>520</v>
      </c>
    </row>
    <row r="45" spans="1:26" x14ac:dyDescent="0.2">
      <c r="C45" s="55"/>
      <c r="D45" s="51"/>
      <c r="E45" s="51"/>
      <c r="F45" s="361" t="s">
        <v>121</v>
      </c>
      <c r="G45" s="362"/>
      <c r="H45" s="362"/>
      <c r="I45" s="362"/>
      <c r="J45" s="362"/>
      <c r="K45" s="362"/>
      <c r="L45" s="362"/>
      <c r="M45" s="362"/>
      <c r="N45" s="362"/>
      <c r="O45" s="362"/>
      <c r="P45" s="362"/>
      <c r="Q45" s="362"/>
      <c r="R45" s="362"/>
      <c r="S45" s="362"/>
      <c r="T45" s="362"/>
      <c r="U45" s="362"/>
      <c r="V45" s="363"/>
      <c r="W45" s="50"/>
    </row>
    <row r="46" spans="1:26" x14ac:dyDescent="0.2">
      <c r="F46" s="364"/>
      <c r="G46" s="365"/>
      <c r="H46" s="365"/>
      <c r="I46" s="365"/>
      <c r="J46" s="365"/>
      <c r="K46" s="365"/>
      <c r="L46" s="365"/>
      <c r="M46" s="365"/>
      <c r="N46" s="365"/>
      <c r="O46" s="365"/>
      <c r="P46" s="365"/>
      <c r="Q46" s="365"/>
      <c r="R46" s="365"/>
      <c r="S46" s="365"/>
      <c r="T46" s="365"/>
      <c r="U46" s="365"/>
      <c r="V46" s="366"/>
    </row>
    <row r="47" spans="1:26" x14ac:dyDescent="0.2">
      <c r="F47" s="364"/>
      <c r="G47" s="365"/>
      <c r="H47" s="365"/>
      <c r="I47" s="365"/>
      <c r="J47" s="365"/>
      <c r="K47" s="365"/>
      <c r="L47" s="365"/>
      <c r="M47" s="365"/>
      <c r="N47" s="365"/>
      <c r="O47" s="365"/>
      <c r="P47" s="365"/>
      <c r="Q47" s="365"/>
      <c r="R47" s="365"/>
      <c r="S47" s="365"/>
      <c r="T47" s="365"/>
      <c r="U47" s="365"/>
      <c r="V47" s="366"/>
    </row>
    <row r="48" spans="1:26" x14ac:dyDescent="0.2">
      <c r="F48" s="364"/>
      <c r="G48" s="365"/>
      <c r="H48" s="365"/>
      <c r="I48" s="365"/>
      <c r="J48" s="365"/>
      <c r="K48" s="365"/>
      <c r="L48" s="365"/>
      <c r="M48" s="365"/>
      <c r="N48" s="365"/>
      <c r="O48" s="365"/>
      <c r="P48" s="365"/>
      <c r="Q48" s="365"/>
      <c r="R48" s="365"/>
      <c r="S48" s="365"/>
      <c r="T48" s="365"/>
      <c r="U48" s="365"/>
      <c r="V48" s="366"/>
    </row>
    <row r="49" spans="6:22" x14ac:dyDescent="0.2">
      <c r="F49" s="364"/>
      <c r="G49" s="365"/>
      <c r="H49" s="365"/>
      <c r="I49" s="365"/>
      <c r="J49" s="365"/>
      <c r="K49" s="365"/>
      <c r="L49" s="365"/>
      <c r="M49" s="365"/>
      <c r="N49" s="365"/>
      <c r="O49" s="365"/>
      <c r="P49" s="365"/>
      <c r="Q49" s="365"/>
      <c r="R49" s="365"/>
      <c r="S49" s="365"/>
      <c r="T49" s="365"/>
      <c r="U49" s="365"/>
      <c r="V49" s="366"/>
    </row>
    <row r="50" spans="6:22" x14ac:dyDescent="0.2">
      <c r="F50" s="367"/>
      <c r="G50" s="368"/>
      <c r="H50" s="368"/>
      <c r="I50" s="368"/>
      <c r="J50" s="368"/>
      <c r="K50" s="368"/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369"/>
    </row>
    <row r="51" spans="6:22" x14ac:dyDescent="0.2">
      <c r="F51" t="s">
        <v>117</v>
      </c>
    </row>
  </sheetData>
  <mergeCells count="83">
    <mergeCell ref="A41:B41"/>
    <mergeCell ref="F45:V50"/>
    <mergeCell ref="A37:B37"/>
    <mergeCell ref="C37:H37"/>
    <mergeCell ref="A38:B38"/>
    <mergeCell ref="C38:H38"/>
    <mergeCell ref="I38:O38"/>
    <mergeCell ref="V41:W41"/>
    <mergeCell ref="V42:W42"/>
    <mergeCell ref="A42:B42"/>
    <mergeCell ref="C41:H41"/>
    <mergeCell ref="C42:H42"/>
    <mergeCell ref="I41:O41"/>
    <mergeCell ref="I42:O42"/>
    <mergeCell ref="A39:B39"/>
    <mergeCell ref="C39:H39"/>
    <mergeCell ref="A40:B40"/>
    <mergeCell ref="A28:A32"/>
    <mergeCell ref="A35:B35"/>
    <mergeCell ref="C35:H35"/>
    <mergeCell ref="A36:B36"/>
    <mergeCell ref="C36:H36"/>
    <mergeCell ref="A33:B33"/>
    <mergeCell ref="C33:H33"/>
    <mergeCell ref="F29:F32"/>
    <mergeCell ref="A34:B34"/>
    <mergeCell ref="C34:H34"/>
    <mergeCell ref="C40:H40"/>
    <mergeCell ref="A4:A7"/>
    <mergeCell ref="A8:A12"/>
    <mergeCell ref="A13:A17"/>
    <mergeCell ref="A18:A22"/>
    <mergeCell ref="A23:A27"/>
    <mergeCell ref="A1:Z1"/>
    <mergeCell ref="A2:A3"/>
    <mergeCell ref="B2:B3"/>
    <mergeCell ref="C2:F2"/>
    <mergeCell ref="G2:K2"/>
    <mergeCell ref="L2:P2"/>
    <mergeCell ref="Q2:U2"/>
    <mergeCell ref="V2:Z2"/>
    <mergeCell ref="I34:O34"/>
    <mergeCell ref="V34:W34"/>
    <mergeCell ref="I33:O33"/>
    <mergeCell ref="I40:O40"/>
    <mergeCell ref="V40:W40"/>
    <mergeCell ref="V35:W35"/>
    <mergeCell ref="I36:O36"/>
    <mergeCell ref="V36:W36"/>
    <mergeCell ref="I37:O37"/>
    <mergeCell ref="V37:W37"/>
    <mergeCell ref="I35:O35"/>
    <mergeCell ref="C4:C7"/>
    <mergeCell ref="C9:C12"/>
    <mergeCell ref="V38:W38"/>
    <mergeCell ref="I39:O39"/>
    <mergeCell ref="V39:W39"/>
    <mergeCell ref="V33:W33"/>
    <mergeCell ref="O19:O22"/>
    <mergeCell ref="T19:T22"/>
    <mergeCell ref="J24:J27"/>
    <mergeCell ref="O24:O27"/>
    <mergeCell ref="O29:O32"/>
    <mergeCell ref="V4:V7"/>
    <mergeCell ref="V9:V12"/>
    <mergeCell ref="C14:C17"/>
    <mergeCell ref="F9:F12"/>
    <mergeCell ref="F14:F17"/>
    <mergeCell ref="F19:F22"/>
    <mergeCell ref="F24:F27"/>
    <mergeCell ref="Y29:Y32"/>
    <mergeCell ref="G4:G7"/>
    <mergeCell ref="K24:K27"/>
    <mergeCell ref="K29:K32"/>
    <mergeCell ref="L4:L7"/>
    <mergeCell ref="L9:L12"/>
    <mergeCell ref="L14:L17"/>
    <mergeCell ref="L19:L22"/>
    <mergeCell ref="U14:U17"/>
    <mergeCell ref="U19:U22"/>
    <mergeCell ref="U24:U27"/>
    <mergeCell ref="U29:U32"/>
    <mergeCell ref="J19:J22"/>
  </mergeCells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Mód.III </vt:lpstr>
      <vt:lpstr>MÓDULO 1</vt:lpstr>
      <vt:lpstr>MODULO 3</vt:lpstr>
      <vt:lpstr>MÓDULO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</dc:creator>
  <cp:lastModifiedBy>CBV</cp:lastModifiedBy>
  <cp:revision>0</cp:revision>
  <cp:lastPrinted>2016-05-03T00:41:50Z</cp:lastPrinted>
  <dcterms:created xsi:type="dcterms:W3CDTF">2014-01-14T13:15:03Z</dcterms:created>
  <dcterms:modified xsi:type="dcterms:W3CDTF">2016-05-03T22:07:04Z</dcterms:modified>
</cp:coreProperties>
</file>